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0" windowWidth="11295" windowHeight="6510" tabRatio="602"/>
  </bookViews>
  <sheets>
    <sheet name="Набор" sheetId="1" r:id="rId1"/>
  </sheets>
  <definedNames>
    <definedName name="Z_1BFBE920_2F06_4C9D_AB95_FB678695160F_.wvu.PrintArea" localSheetId="0" hidden="1">Набор!$A$1:$AA$105</definedName>
    <definedName name="Z_2542E74D_AA3C_4B7A_92FE_E7C393BC91CC_.wvu.PrintArea" localSheetId="0" hidden="1">Набор!$A$1:$AA$109</definedName>
    <definedName name="Z_2BDF3F9C_847A_4BF6_9B9A_CD6460D32E86_.wvu.PrintArea" localSheetId="0" hidden="1">Набор!$A$1:$AA$109</definedName>
    <definedName name="Z_2E92DBC1_8901_11DA_98E2_0002444AE2FA_.wvu.PrintArea" localSheetId="0" hidden="1">Набор!$A$1:$AA$109</definedName>
    <definedName name="Z_41CF07D3_2D42_45B6_AFFD_E4432541C500_.wvu.PrintArea" localSheetId="0" hidden="1">Набор!$A$1:$AA$109</definedName>
    <definedName name="Z_47ADFA5E_6BC7_4D3C_A332_1C2D42DEC6A5_.wvu.PrintArea" localSheetId="0" hidden="1">Набор!$A$1:$AA$109</definedName>
    <definedName name="Z_586DAB59_E211_4596_850A_8D0C64FC1589_.wvu.PrintArea" localSheetId="0" hidden="1">Набор!$A$1:$AA$109</definedName>
    <definedName name="Z_7D82D00F_17A8_46E0_9EC1_D7262CC83FCC_.wvu.PrintArea" localSheetId="0" hidden="1">Набор!$A$1:$AA$109</definedName>
    <definedName name="Z_842F90C3_1D95_4842_A7F3_3E8C39AF65BE_.wvu.PrintArea" localSheetId="0" hidden="1">Набор!$A$1:$AA$109</definedName>
    <definedName name="Z_8A0726E3_0490_4F32_BA59_9116B596D73C_.wvu.PrintArea" localSheetId="0" hidden="1">Набор!$A$1:$AA$109</definedName>
    <definedName name="Z_9978FCDB_6EF3_4296_BBDE_4342DED1B3A4_.wvu.PrintArea" localSheetId="0" hidden="1">Набор!$A$1:$AA$109</definedName>
    <definedName name="Z_E30F952E_9662_4702_BCA3_1BF47A2FADD1_.wvu.PrintArea" localSheetId="0" hidden="1">Набор!$A$1:$AA$109</definedName>
    <definedName name="Z_E6B0E9F4_52A9_45DE_BE2F_507134BDD817_.wvu.PrintArea" localSheetId="0" hidden="1">Набор!$A$1:$AA$109</definedName>
    <definedName name="_xlnm.Print_Area" localSheetId="0">Набор!$A$1:$AA$109</definedName>
  </definedNames>
  <calcPr calcId="124519"/>
  <customWorkbookViews>
    <customWorkbookView name="Siroga  - Личное представление" guid="{E30F952E-9662-4702-BCA3-1BF47A2FADD1}" mergeInterval="0" personalView="1" maximized="1" windowWidth="1276" windowHeight="818" tabRatio="602" activeSheetId="1"/>
    <customWorkbookView name="Lutvunenko - Личное представление" guid="{2BDF3F9C-847A-4BF6-9B9A-CD6460D32E86}" mergeInterval="0" personalView="1" maximized="1" windowWidth="1276" windowHeight="848" tabRatio="602" activeSheetId="1"/>
    <customWorkbookView name="Siroga - Личное представление" guid="{1BFBE920-2F06-4C9D-AB95-FB678695160F}" mergeInterval="0" personalView="1" maximized="1" windowWidth="1276" windowHeight="799" tabRatio="602" activeSheetId="1" showComments="commIndAndComment"/>
    <customWorkbookView name="F1 - Личное представление" guid="{9978FCDB-6EF3-4296-BBDE-4342DED1B3A4}" mergeInterval="0" personalView="1" maximized="1" windowWidth="796" windowHeight="438" tabRatio="602" activeSheetId="1"/>
    <customWorkbookView name="Serg - Личное представление" guid="{E6B0E9F4-52A9-45DE-BE2F-507134BDD817}" mergeInterval="0" personalView="1" maximized="1" windowWidth="1276" windowHeight="878" tabRatio="602" activeSheetId="1"/>
    <customWorkbookView name="Lena Daragan - Личное представление" guid="{8A0726E3-0490-4F32-BA59-9116B596D73C}" mergeInterval="0" personalView="1" maximized="1" windowWidth="1276" windowHeight="835" tabRatio="602" activeSheetId="2"/>
    <customWorkbookView name="Melnikova - Личное представление" guid="{2542E74D-AA3C-4B7A-92FE-E7C393BC91CC}" mergeInterval="0" personalView="1" maximized="1" windowWidth="796" windowHeight="437" tabRatio="602" activeSheetId="1"/>
    <customWorkbookView name="Sementsov Petro - Личное представление" guid="{47179469-9DE1-4EA0-9D2D-29E66186B70F}" mergeInterval="0" personalView="1" maximized="1" windowWidth="796" windowHeight="482" tabRatio="602" activeSheetId="1" showStatusbar="0"/>
    <customWorkbookView name="Администратор - Личное представление" guid="{99DBDD77-3DCE-4744-B5A1-35F8CA6DDF76}" mergeInterval="0" personalView="1" maximized="1" windowWidth="796" windowHeight="411" tabRatio="602" activeSheetId="1"/>
    <customWorkbookView name="B. Z. - Личное представление" guid="{2E92DBC1-8901-11DA-98E2-0002444AE2FA}" mergeInterval="0" personalView="1" maximized="1" windowWidth="796" windowHeight="438" tabRatio="601" activeSheetId="1"/>
    <customWorkbookView name="Sergey_Litvinenko - Личное представление" guid="{47ADFA5E-6BC7-4D3C-A332-1C2D42DEC6A5}" mergeInterval="0" personalView="1" maximized="1" windowWidth="1020" windowHeight="605" tabRatio="602" activeSheetId="2"/>
    <customWorkbookView name="Литвиненко - Личное представление" guid="{41CF07D3-2D42-45B6-AFFD-E4432541C500}" mergeInterval="0" personalView="1" maximized="1" windowWidth="1276" windowHeight="852" tabRatio="602" activeSheetId="1"/>
    <customWorkbookView name="Серий - Личное представление" guid="{842F90C3-1D95-4842-A7F3-3E8C39AF65BE}" mergeInterval="0" personalView="1" maximized="1" windowWidth="1276" windowHeight="784" tabRatio="602" activeSheetId="2"/>
    <customWorkbookView name="ZERO - Личное представление" guid="{7D82D00F-17A8-46E0-9EC1-D7262CC83FCC}" mergeInterval="0" personalView="1" maximized="1" windowWidth="796" windowHeight="436" tabRatio="602" activeSheetId="2"/>
    <customWorkbookView name="Admin - Личное представление" guid="{586DAB59-E211-4596-850A-8D0C64FC1589}" mergeInterval="0" personalView="1" maximized="1" windowWidth="1276" windowHeight="852" tabRatio="602" activeSheetId="1"/>
    <customWorkbookView name="Микулинцева - Личное представление" guid="{7205B0FD-D161-42A8-A25B-507840049816}" mergeInterval="0" personalView="1" maximized="1" windowWidth="1020" windowHeight="605" tabRatio="602" activeSheetId="1"/>
  </customWorkbookViews>
</workbook>
</file>

<file path=xl/calcChain.xml><?xml version="1.0" encoding="utf-8"?>
<calcChain xmlns="http://schemas.openxmlformats.org/spreadsheetml/2006/main">
  <c r="V103" i="1"/>
  <c r="AA78"/>
  <c r="S103"/>
  <c r="S105" s="1"/>
  <c r="T103"/>
  <c r="T105" s="1"/>
  <c r="G77"/>
  <c r="L25"/>
  <c r="Q25"/>
  <c r="V25"/>
  <c r="AA25"/>
  <c r="G51"/>
  <c r="Q51"/>
  <c r="L77"/>
  <c r="Q77"/>
  <c r="V77"/>
  <c r="L51"/>
  <c r="V51"/>
  <c r="AA51"/>
  <c r="X51"/>
  <c r="X53"/>
  <c r="Z53" s="1"/>
  <c r="Y51"/>
  <c r="Y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X64"/>
  <c r="X59"/>
  <c r="X60"/>
  <c r="X61"/>
  <c r="X62"/>
  <c r="X63"/>
  <c r="X65"/>
  <c r="X66"/>
  <c r="X67"/>
  <c r="X68"/>
  <c r="X69"/>
  <c r="X70"/>
  <c r="X71"/>
  <c r="X72"/>
  <c r="X58"/>
  <c r="X77" s="1"/>
  <c r="W78"/>
  <c r="W58"/>
  <c r="W77" s="1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X73"/>
  <c r="X74"/>
  <c r="X75"/>
  <c r="X76"/>
  <c r="X78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E77"/>
  <c r="O25"/>
  <c r="W51"/>
  <c r="S77"/>
  <c r="R77"/>
  <c r="M25"/>
  <c r="G105"/>
  <c r="D105"/>
  <c r="E105"/>
  <c r="C105"/>
  <c r="O77"/>
  <c r="C25"/>
  <c r="C27" s="1"/>
  <c r="D77"/>
  <c r="G25"/>
  <c r="AA77" s="1"/>
  <c r="G27"/>
  <c r="H103"/>
  <c r="H105"/>
  <c r="I103"/>
  <c r="I105"/>
  <c r="R51"/>
  <c r="W25"/>
  <c r="C51"/>
  <c r="M77"/>
  <c r="D25"/>
  <c r="X25"/>
  <c r="S51"/>
  <c r="N77"/>
  <c r="D51"/>
  <c r="I51"/>
  <c r="E25"/>
  <c r="Y25"/>
  <c r="T51"/>
  <c r="E51"/>
  <c r="J51"/>
  <c r="H4"/>
  <c r="M4"/>
  <c r="F6"/>
  <c r="K6"/>
  <c r="P6"/>
  <c r="F7"/>
  <c r="K7"/>
  <c r="P7"/>
  <c r="F8"/>
  <c r="K8"/>
  <c r="P8"/>
  <c r="F9"/>
  <c r="K9"/>
  <c r="P9"/>
  <c r="F10"/>
  <c r="K10"/>
  <c r="P10"/>
  <c r="F11"/>
  <c r="K11"/>
  <c r="P11"/>
  <c r="F12"/>
  <c r="K12"/>
  <c r="P12"/>
  <c r="F13"/>
  <c r="K13"/>
  <c r="P13"/>
  <c r="F14"/>
  <c r="K14"/>
  <c r="P14"/>
  <c r="F15"/>
  <c r="K15"/>
  <c r="P15"/>
  <c r="F16"/>
  <c r="K16"/>
  <c r="P16"/>
  <c r="F17"/>
  <c r="K17"/>
  <c r="P17"/>
  <c r="F18"/>
  <c r="K18"/>
  <c r="P18"/>
  <c r="F19"/>
  <c r="K19"/>
  <c r="P19"/>
  <c r="F20"/>
  <c r="K20"/>
  <c r="P20"/>
  <c r="F21"/>
  <c r="K21"/>
  <c r="P21"/>
  <c r="F22"/>
  <c r="K22"/>
  <c r="P22"/>
  <c r="F23"/>
  <c r="K23"/>
  <c r="P23"/>
  <c r="F24"/>
  <c r="K24"/>
  <c r="P24"/>
  <c r="F25"/>
  <c r="H25"/>
  <c r="I25"/>
  <c r="J25"/>
  <c r="K25" s="1"/>
  <c r="N25"/>
  <c r="P25" s="1"/>
  <c r="F26"/>
  <c r="D27"/>
  <c r="E27"/>
  <c r="F27" s="1"/>
  <c r="H27"/>
  <c r="I27"/>
  <c r="J27"/>
  <c r="K27" s="1"/>
  <c r="L27"/>
  <c r="M27"/>
  <c r="N27"/>
  <c r="O27"/>
  <c r="P27"/>
  <c r="Q27"/>
  <c r="C30"/>
  <c r="H30"/>
  <c r="M30"/>
  <c r="U6"/>
  <c r="Z6"/>
  <c r="F32"/>
  <c r="U7"/>
  <c r="Z7"/>
  <c r="F33"/>
  <c r="U8"/>
  <c r="Z8"/>
  <c r="F34"/>
  <c r="U9"/>
  <c r="Z9"/>
  <c r="F35"/>
  <c r="U10"/>
  <c r="Z10"/>
  <c r="F36"/>
  <c r="U11"/>
  <c r="Z11"/>
  <c r="F37"/>
  <c r="U12"/>
  <c r="Z12"/>
  <c r="F38"/>
  <c r="U13"/>
  <c r="Z13"/>
  <c r="F39"/>
  <c r="U14"/>
  <c r="Z14"/>
  <c r="F40"/>
  <c r="U15"/>
  <c r="Z15"/>
  <c r="F41"/>
  <c r="U16"/>
  <c r="Z16"/>
  <c r="F42"/>
  <c r="U17"/>
  <c r="Z17"/>
  <c r="F43"/>
  <c r="U18"/>
  <c r="Z18"/>
  <c r="F44"/>
  <c r="U19"/>
  <c r="Z19"/>
  <c r="F45"/>
  <c r="U20"/>
  <c r="Z20"/>
  <c r="F46"/>
  <c r="U21"/>
  <c r="Z21"/>
  <c r="F47"/>
  <c r="U22"/>
  <c r="Z22"/>
  <c r="F48"/>
  <c r="U23"/>
  <c r="Z23"/>
  <c r="F49"/>
  <c r="U24"/>
  <c r="Z24"/>
  <c r="F50"/>
  <c r="R25"/>
  <c r="R27" s="1"/>
  <c r="S25"/>
  <c r="T25"/>
  <c r="U25" s="1"/>
  <c r="Z25"/>
  <c r="F51"/>
  <c r="Z26"/>
  <c r="S27"/>
  <c r="V27"/>
  <c r="W27"/>
  <c r="X27"/>
  <c r="Y27"/>
  <c r="Z27" s="1"/>
  <c r="AA27"/>
  <c r="C53"/>
  <c r="D53"/>
  <c r="E53"/>
  <c r="F53"/>
  <c r="G53"/>
  <c r="C56"/>
  <c r="H56"/>
  <c r="M56"/>
  <c r="P32"/>
  <c r="U32"/>
  <c r="P33"/>
  <c r="U33"/>
  <c r="P34"/>
  <c r="U34"/>
  <c r="P35"/>
  <c r="U35"/>
  <c r="P36"/>
  <c r="U36"/>
  <c r="P37"/>
  <c r="U37"/>
  <c r="P38"/>
  <c r="U38"/>
  <c r="P39"/>
  <c r="U39"/>
  <c r="P40"/>
  <c r="U40"/>
  <c r="P41"/>
  <c r="U41"/>
  <c r="P42"/>
  <c r="U42"/>
  <c r="P43"/>
  <c r="U43"/>
  <c r="P44"/>
  <c r="U44"/>
  <c r="P45"/>
  <c r="U45"/>
  <c r="P46"/>
  <c r="U46"/>
  <c r="P47"/>
  <c r="U47"/>
  <c r="P48"/>
  <c r="U48"/>
  <c r="P49"/>
  <c r="U49"/>
  <c r="P50"/>
  <c r="U50"/>
  <c r="K51"/>
  <c r="M51"/>
  <c r="M53" s="1"/>
  <c r="N51"/>
  <c r="O51"/>
  <c r="O53" s="1"/>
  <c r="P53" s="1"/>
  <c r="U51"/>
  <c r="P52"/>
  <c r="I53"/>
  <c r="J53"/>
  <c r="K53"/>
  <c r="L53"/>
  <c r="N53"/>
  <c r="Q53"/>
  <c r="R53"/>
  <c r="S53"/>
  <c r="T53"/>
  <c r="U53" s="1"/>
  <c r="V53"/>
  <c r="C82"/>
  <c r="H82"/>
  <c r="M82"/>
  <c r="F58"/>
  <c r="K58"/>
  <c r="F59"/>
  <c r="K59"/>
  <c r="F60"/>
  <c r="K60"/>
  <c r="F61"/>
  <c r="K61"/>
  <c r="F62"/>
  <c r="K62"/>
  <c r="F63"/>
  <c r="K63"/>
  <c r="F64"/>
  <c r="K64"/>
  <c r="F65"/>
  <c r="K65"/>
  <c r="F66"/>
  <c r="K66"/>
  <c r="F67"/>
  <c r="K67"/>
  <c r="F68"/>
  <c r="K68"/>
  <c r="F69"/>
  <c r="K69"/>
  <c r="F70"/>
  <c r="K70"/>
  <c r="F71"/>
  <c r="K71"/>
  <c r="F72"/>
  <c r="K72"/>
  <c r="F73"/>
  <c r="K73"/>
  <c r="F74"/>
  <c r="K74"/>
  <c r="F75"/>
  <c r="K75"/>
  <c r="F76"/>
  <c r="K76"/>
  <c r="C77"/>
  <c r="F77"/>
  <c r="I77"/>
  <c r="J77"/>
  <c r="J79" s="1"/>
  <c r="K79" s="1"/>
  <c r="K77"/>
  <c r="F78"/>
  <c r="K78"/>
  <c r="W53"/>
  <c r="AA53"/>
  <c r="C79"/>
  <c r="D79"/>
  <c r="E79"/>
  <c r="F79" s="1"/>
  <c r="G79"/>
  <c r="I79"/>
  <c r="L79"/>
  <c r="U58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U69"/>
  <c r="Z69"/>
  <c r="AA69"/>
  <c r="U70"/>
  <c r="Z70"/>
  <c r="AA70"/>
  <c r="U71"/>
  <c r="Z71"/>
  <c r="AA71"/>
  <c r="U72"/>
  <c r="Z72"/>
  <c r="AA72"/>
  <c r="U73"/>
  <c r="Z73"/>
  <c r="AA73"/>
  <c r="U74"/>
  <c r="Z74"/>
  <c r="AA74"/>
  <c r="U75"/>
  <c r="Z75"/>
  <c r="AA75"/>
  <c r="U76"/>
  <c r="Z76"/>
  <c r="AA76"/>
  <c r="P77"/>
  <c r="T77"/>
  <c r="U77" s="1"/>
  <c r="U79" s="1"/>
  <c r="U78"/>
  <c r="Z78"/>
  <c r="M79"/>
  <c r="N79"/>
  <c r="O79"/>
  <c r="P79"/>
  <c r="Q79"/>
  <c r="R79"/>
  <c r="S79"/>
  <c r="T79"/>
  <c r="V79"/>
  <c r="F84"/>
  <c r="K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C103"/>
  <c r="D103"/>
  <c r="E103"/>
  <c r="Y103" s="1"/>
  <c r="F103"/>
  <c r="J103"/>
  <c r="J105" s="1"/>
  <c r="K103"/>
  <c r="L103"/>
  <c r="L105" s="1"/>
  <c r="F104"/>
  <c r="K104"/>
  <c r="P104"/>
  <c r="F105"/>
  <c r="M105"/>
  <c r="O105"/>
  <c r="Q105"/>
  <c r="U84"/>
  <c r="W84"/>
  <c r="X84"/>
  <c r="Y84"/>
  <c r="Z84" s="1"/>
  <c r="AA84"/>
  <c r="U85"/>
  <c r="W85"/>
  <c r="X85"/>
  <c r="Y85"/>
  <c r="Z85" s="1"/>
  <c r="AA85"/>
  <c r="U86"/>
  <c r="W86"/>
  <c r="X86"/>
  <c r="Y86"/>
  <c r="Z86" s="1"/>
  <c r="AA86"/>
  <c r="U87"/>
  <c r="W87"/>
  <c r="X87"/>
  <c r="Y87"/>
  <c r="Z87" s="1"/>
  <c r="AA87"/>
  <c r="U88"/>
  <c r="W88"/>
  <c r="X88"/>
  <c r="Y88"/>
  <c r="Z88" s="1"/>
  <c r="AA88"/>
  <c r="U89"/>
  <c r="W89"/>
  <c r="X89"/>
  <c r="Y89"/>
  <c r="Z89" s="1"/>
  <c r="AA89"/>
  <c r="U90"/>
  <c r="W90"/>
  <c r="X90"/>
  <c r="Y90"/>
  <c r="Z90" s="1"/>
  <c r="AA90"/>
  <c r="U91"/>
  <c r="W91"/>
  <c r="X91"/>
  <c r="Y91"/>
  <c r="Z91" s="1"/>
  <c r="AA91"/>
  <c r="U92"/>
  <c r="W92"/>
  <c r="X92"/>
  <c r="Y92"/>
  <c r="Z92" s="1"/>
  <c r="AA92"/>
  <c r="U93"/>
  <c r="W93"/>
  <c r="X93"/>
  <c r="Y93"/>
  <c r="Z93" s="1"/>
  <c r="AA93"/>
  <c r="U94"/>
  <c r="W94"/>
  <c r="X94"/>
  <c r="Y94"/>
  <c r="Z94" s="1"/>
  <c r="AA94"/>
  <c r="U95"/>
  <c r="W95"/>
  <c r="X95"/>
  <c r="Y95"/>
  <c r="Z95" s="1"/>
  <c r="AA95"/>
  <c r="U96"/>
  <c r="W96"/>
  <c r="X96"/>
  <c r="Y96"/>
  <c r="Z96" s="1"/>
  <c r="AA96"/>
  <c r="U97"/>
  <c r="W97"/>
  <c r="X97"/>
  <c r="Y97"/>
  <c r="Z97" s="1"/>
  <c r="AA97"/>
  <c r="U98"/>
  <c r="W98"/>
  <c r="X98"/>
  <c r="Y98"/>
  <c r="Z98" s="1"/>
  <c r="AA98"/>
  <c r="U99"/>
  <c r="W99"/>
  <c r="X99"/>
  <c r="Y99"/>
  <c r="Z99" s="1"/>
  <c r="AA99"/>
  <c r="U100"/>
  <c r="W100"/>
  <c r="X100"/>
  <c r="Y100"/>
  <c r="Z100" s="1"/>
  <c r="AA100"/>
  <c r="U101"/>
  <c r="W101"/>
  <c r="X101"/>
  <c r="Y101"/>
  <c r="Z101" s="1"/>
  <c r="AA101"/>
  <c r="U102"/>
  <c r="W102"/>
  <c r="X102"/>
  <c r="Y102"/>
  <c r="Z102" s="1"/>
  <c r="AA102"/>
  <c r="R103"/>
  <c r="U103"/>
  <c r="U104"/>
  <c r="W104"/>
  <c r="X104"/>
  <c r="Z104" s="1"/>
  <c r="Y104"/>
  <c r="AA104"/>
  <c r="R105"/>
  <c r="V105"/>
  <c r="I4"/>
  <c r="N4"/>
  <c r="R4"/>
  <c r="S4"/>
  <c r="W4"/>
  <c r="X4"/>
  <c r="L5"/>
  <c r="Q5"/>
  <c r="V5"/>
  <c r="AA5"/>
  <c r="K26"/>
  <c r="P26"/>
  <c r="U26"/>
  <c r="D30"/>
  <c r="I30"/>
  <c r="N30"/>
  <c r="R30"/>
  <c r="S30"/>
  <c r="W30"/>
  <c r="X30"/>
  <c r="G31"/>
  <c r="L31"/>
  <c r="Q31"/>
  <c r="V31"/>
  <c r="AA31"/>
  <c r="K45"/>
  <c r="K46"/>
  <c r="K47"/>
  <c r="K48"/>
  <c r="K49"/>
  <c r="K50"/>
  <c r="H51"/>
  <c r="H53" s="1"/>
  <c r="P51"/>
  <c r="F52"/>
  <c r="K52"/>
  <c r="U52"/>
  <c r="D56"/>
  <c r="I56"/>
  <c r="N56"/>
  <c r="R56"/>
  <c r="S56"/>
  <c r="W56"/>
  <c r="X56"/>
  <c r="G57"/>
  <c r="L57"/>
  <c r="Q57"/>
  <c r="V57"/>
  <c r="AA57"/>
  <c r="H77"/>
  <c r="H79" s="1"/>
  <c r="P78"/>
  <c r="D82"/>
  <c r="I82"/>
  <c r="N82"/>
  <c r="R82"/>
  <c r="S82"/>
  <c r="W82"/>
  <c r="X82"/>
  <c r="L83"/>
  <c r="Q83"/>
  <c r="V83"/>
  <c r="AA83"/>
  <c r="P84"/>
  <c r="K85"/>
  <c r="P85"/>
  <c r="P86"/>
  <c r="K87"/>
  <c r="P87"/>
  <c r="K88"/>
  <c r="P88"/>
  <c r="K89"/>
  <c r="P89"/>
  <c r="K90"/>
  <c r="P90"/>
  <c r="K91"/>
  <c r="P91"/>
  <c r="K92"/>
  <c r="P92"/>
  <c r="K93"/>
  <c r="P93"/>
  <c r="K94"/>
  <c r="P94"/>
  <c r="K95"/>
  <c r="P95"/>
  <c r="K96"/>
  <c r="P96"/>
  <c r="K97"/>
  <c r="P97"/>
  <c r="K98"/>
  <c r="P98"/>
  <c r="K99"/>
  <c r="P99"/>
  <c r="K100"/>
  <c r="P100"/>
  <c r="K101"/>
  <c r="P101"/>
  <c r="K102"/>
  <c r="P102"/>
  <c r="M103"/>
  <c r="N103"/>
  <c r="P103" s="1"/>
  <c r="O103"/>
  <c r="Q103"/>
  <c r="Y107"/>
  <c r="AA79" l="1"/>
  <c r="AA105" s="1"/>
  <c r="AA103"/>
  <c r="W79"/>
  <c r="W103"/>
  <c r="W105" s="1"/>
  <c r="X79"/>
  <c r="X103"/>
  <c r="Z103" s="1"/>
  <c r="Z77"/>
  <c r="U105"/>
  <c r="K105"/>
  <c r="Y105"/>
  <c r="N105"/>
  <c r="P105" s="1"/>
  <c r="T27"/>
  <c r="U27" s="1"/>
  <c r="Z79" l="1"/>
  <c r="X105"/>
  <c r="Z105" s="1"/>
</calcChain>
</file>

<file path=xl/sharedStrings.xml><?xml version="1.0" encoding="utf-8"?>
<sst xmlns="http://schemas.openxmlformats.org/spreadsheetml/2006/main" count="260" uniqueCount="74">
  <si>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</si>
  <si>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</si>
  <si>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</si>
  <si>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</si>
  <si>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</si>
  <si>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</si>
  <si>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</si>
  <si>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</si>
  <si>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</si>
  <si>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</si>
  <si>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</si>
  <si>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</si>
  <si>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</si>
  <si>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</si>
  <si>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</si>
  <si>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</si>
  <si>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</si>
  <si>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</si>
  <si>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</si>
  <si>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ВСЬОГО</t>
  </si>
  <si>
    <t>Райбюджет</t>
  </si>
  <si>
    <t>Надійшло</t>
  </si>
  <si>
    <t>з початку року</t>
  </si>
  <si>
    <t>№ п/п</t>
  </si>
  <si>
    <t>Назва сільських та селищних рад</t>
  </si>
  <si>
    <t>Всього доходів загального фонду</t>
  </si>
  <si>
    <t>за місяць</t>
  </si>
  <si>
    <t>%виконання</t>
  </si>
  <si>
    <t xml:space="preserve"> </t>
  </si>
  <si>
    <t>Недригайлів</t>
  </si>
  <si>
    <t>Терни</t>
  </si>
  <si>
    <t>В. Будки</t>
  </si>
  <si>
    <t>Вільшана</t>
  </si>
  <si>
    <t>Гринівка</t>
  </si>
  <si>
    <t>Деркачівка</t>
  </si>
  <si>
    <t>Засулля</t>
  </si>
  <si>
    <t>Зеленківка</t>
  </si>
  <si>
    <t>Іваниця</t>
  </si>
  <si>
    <t>Козельне</t>
  </si>
  <si>
    <t>Коровинці</t>
  </si>
  <si>
    <t>Кулішівка</t>
  </si>
  <si>
    <t>Курмани</t>
  </si>
  <si>
    <t>Маршали</t>
  </si>
  <si>
    <t>Рубанка</t>
  </si>
  <si>
    <t>Сакуниха</t>
  </si>
  <si>
    <t>Томашівка</t>
  </si>
  <si>
    <t>Хоружівка</t>
  </si>
  <si>
    <t>Чр.Слобода</t>
  </si>
  <si>
    <t>Податок на прибуток                                               11020000</t>
  </si>
  <si>
    <t>№п/п</t>
  </si>
  <si>
    <t>Начальник РФУ</t>
  </si>
  <si>
    <t>П.І.Токаренко</t>
  </si>
  <si>
    <t xml:space="preserve">                                                                  </t>
  </si>
  <si>
    <t xml:space="preserve">Інформація  про виконання доходної частини місцевих бюджетів Недригайлівського району </t>
  </si>
  <si>
    <t>Державне мито               22090000</t>
  </si>
  <si>
    <t>Адмінштрафи,штрафні санкції,        21081100</t>
  </si>
  <si>
    <t>Плата за оренду майнови комплексів         22080400</t>
  </si>
  <si>
    <t>Податок на доходи фізичних осіб       11010000</t>
  </si>
  <si>
    <t xml:space="preserve">Плата за землю  18010500+18010600+18010700+18010900                    </t>
  </si>
  <si>
    <t xml:space="preserve">Базова дотація  41020100                                                  </t>
  </si>
  <si>
    <t>41033900 Освітня субвенція з державного бюджету місцевим бюджетам</t>
  </si>
  <si>
    <t>41034200 Медична субвенція з державного бюджету місцевим бюджетам</t>
  </si>
  <si>
    <t>41035000 Інші субвенції</t>
  </si>
  <si>
    <t>Рентна плата  за спеціальне використання лісових ресурсів 13010000</t>
  </si>
  <si>
    <t>Акцизний податок 14040000</t>
  </si>
  <si>
    <t>Податок на нерухоме майно 18010100+18010200+18010300+18010400</t>
  </si>
  <si>
    <t>Єдиний податок 18050100+18050300+18050400</t>
  </si>
  <si>
    <t>Єдиний податок із с/г виробників 18050500</t>
  </si>
  <si>
    <t>Екологічний податок                                               19010000</t>
  </si>
  <si>
    <t xml:space="preserve">Плата користування надрами місцевого значення                        13030200 </t>
  </si>
  <si>
    <t xml:space="preserve">Інші надходження, транспортн.фіз., транспортн.юр., торговий, част.чист.приб., адмін.послуги                    24060300+18011000+18011100+18040000+21010300+22010000 </t>
  </si>
  <si>
    <t>Затверд-жено на  2015 рік</t>
  </si>
  <si>
    <t>Затверджено на 3 міс. 2015р</t>
  </si>
  <si>
    <t>станом на 1 квітня 2015 року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</si>
</sst>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.000"/>
  </numFmts>
  <fonts count="6"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Protection="1">
      <protection locked="0"/>
    </xf>
    <xf numFmtId="1" fontId="2" fillId="0" borderId="1" xfId="1" applyNumberFormat="1" applyFont="1" applyFill="1" applyBorder="1"/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>
      <protection locked="0"/>
    </xf>
    <xf numFmtId="172" fontId="2" fillId="0" borderId="1" xfId="0" applyNumberFormat="1" applyFont="1" applyFill="1" applyBorder="1" applyProtection="1"/>
    <xf numFmtId="0" fontId="2" fillId="0" borderId="1" xfId="0" applyFont="1" applyFill="1" applyBorder="1" applyProtection="1"/>
    <xf numFmtId="1" fontId="2" fillId="0" borderId="1" xfId="0" applyNumberFormat="1" applyFont="1" applyFill="1" applyBorder="1" applyProtection="1"/>
    <xf numFmtId="0" fontId="2" fillId="0" borderId="0" xfId="0" applyFont="1" applyFill="1" applyProtection="1"/>
    <xf numFmtId="1" fontId="2" fillId="0" borderId="1" xfId="0" applyNumberFormat="1" applyFont="1" applyFill="1" applyBorder="1" applyProtection="1">
      <protection locked="0"/>
    </xf>
    <xf numFmtId="1" fontId="2" fillId="0" borderId="1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1" fontId="2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72" fontId="2" fillId="0" borderId="1" xfId="0" applyNumberFormat="1" applyFont="1" applyFill="1" applyBorder="1"/>
    <xf numFmtId="0" fontId="4" fillId="0" borderId="0" xfId="0" applyFont="1" applyProtection="1">
      <protection locked="0"/>
    </xf>
    <xf numFmtId="1" fontId="2" fillId="0" borderId="1" xfId="1" applyNumberFormat="1" applyFont="1" applyBorder="1"/>
    <xf numFmtId="1" fontId="2" fillId="0" borderId="1" xfId="0" applyNumberFormat="1" applyFont="1" applyBorder="1"/>
    <xf numFmtId="1" fontId="2" fillId="0" borderId="1" xfId="0" applyNumberFormat="1" applyFont="1" applyFill="1" applyBorder="1" applyAlignment="1">
      <alignment vertical="top" wrapText="1"/>
    </xf>
    <xf numFmtId="0" fontId="2" fillId="0" borderId="1" xfId="1" applyFont="1" applyFill="1" applyBorder="1"/>
    <xf numFmtId="0" fontId="2" fillId="0" borderId="1" xfId="0" applyFont="1" applyBorder="1"/>
    <xf numFmtId="0" fontId="2" fillId="0" borderId="1" xfId="1" applyFont="1" applyBorder="1"/>
    <xf numFmtId="1" fontId="2" fillId="0" borderId="1" xfId="0" applyNumberFormat="1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Protection="1">
      <protection locked="0"/>
    </xf>
    <xf numFmtId="0" fontId="2" fillId="0" borderId="3" xfId="0" applyFont="1" applyFill="1" applyBorder="1" applyProtection="1"/>
    <xf numFmtId="1" fontId="2" fillId="0" borderId="2" xfId="0" applyNumberFormat="1" applyFont="1" applyFill="1" applyBorder="1" applyProtection="1"/>
    <xf numFmtId="0" fontId="2" fillId="0" borderId="4" xfId="0" applyFont="1" applyFill="1" applyBorder="1" applyProtection="1"/>
    <xf numFmtId="0" fontId="2" fillId="0" borderId="5" xfId="0" applyFont="1" applyFill="1" applyBorder="1" applyProtection="1"/>
    <xf numFmtId="1" fontId="2" fillId="0" borderId="5" xfId="0" applyNumberFormat="1" applyFont="1" applyFill="1" applyBorder="1" applyProtection="1"/>
    <xf numFmtId="172" fontId="2" fillId="0" borderId="5" xfId="0" applyNumberFormat="1" applyFont="1" applyFill="1" applyBorder="1" applyProtection="1"/>
    <xf numFmtId="1" fontId="2" fillId="0" borderId="6" xfId="0" applyNumberFormat="1" applyFont="1" applyFill="1" applyBorder="1" applyProtection="1"/>
    <xf numFmtId="1" fontId="2" fillId="0" borderId="7" xfId="0" applyNumberFormat="1" applyFont="1" applyFill="1" applyBorder="1" applyProtection="1"/>
    <xf numFmtId="172" fontId="2" fillId="0" borderId="5" xfId="0" applyNumberFormat="1" applyFont="1" applyFill="1" applyBorder="1"/>
    <xf numFmtId="0" fontId="2" fillId="0" borderId="0" xfId="0" applyFont="1" applyFill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172" fontId="2" fillId="0" borderId="0" xfId="0" applyNumberFormat="1" applyFont="1" applyFill="1" applyBorder="1" applyProtection="1">
      <protection locked="0"/>
    </xf>
    <xf numFmtId="1" fontId="2" fillId="0" borderId="0" xfId="0" applyNumberFormat="1" applyFont="1" applyFill="1" applyProtection="1"/>
    <xf numFmtId="173" fontId="2" fillId="0" borderId="0" xfId="0" applyNumberFormat="1" applyFont="1" applyFill="1" applyProtection="1">
      <protection locked="0"/>
    </xf>
    <xf numFmtId="1" fontId="2" fillId="0" borderId="5" xfId="0" applyNumberFormat="1" applyFont="1" applyFill="1" applyBorder="1" applyProtection="1">
      <protection locked="0"/>
    </xf>
    <xf numFmtId="1" fontId="1" fillId="0" borderId="0" xfId="1" applyNumberFormat="1"/>
    <xf numFmtId="0" fontId="0" fillId="0" borderId="0" xfId="0" applyBorder="1"/>
    <xf numFmtId="1" fontId="2" fillId="0" borderId="0" xfId="0" applyNumberFormat="1" applyFont="1" applyBorder="1"/>
    <xf numFmtId="173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1" fontId="2" fillId="0" borderId="8" xfId="0" applyNumberFormat="1" applyFont="1" applyFill="1" applyBorder="1" applyProtection="1">
      <protection locked="0"/>
    </xf>
    <xf numFmtId="1" fontId="5" fillId="0" borderId="1" xfId="0" applyNumberFormat="1" applyFont="1" applyFill="1" applyBorder="1"/>
    <xf numFmtId="0" fontId="5" fillId="0" borderId="1" xfId="1" applyFont="1" applyFill="1" applyBorder="1"/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Набо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309"/>
  <sheetViews>
    <sheetView showZeros="0" tabSelected="1" topLeftCell="I1" workbookViewId="0">
      <selection activeCell="O98" sqref="O98"/>
    </sheetView>
  </sheetViews>
  <sheetFormatPr defaultRowHeight="12.75"/>
  <cols>
    <col min="1" max="1" width="3.5" style="1" bestFit="1" customWidth="1"/>
    <col min="2" max="2" width="15.33203125" style="1" customWidth="1"/>
    <col min="3" max="3" width="10.33203125" style="1" customWidth="1"/>
    <col min="4" max="4" width="10.83203125" style="1" customWidth="1"/>
    <col min="5" max="5" width="13.5" style="1" bestFit="1" customWidth="1"/>
    <col min="6" max="6" width="10.5" style="1" customWidth="1"/>
    <col min="7" max="7" width="10.33203125" style="1" customWidth="1"/>
    <col min="8" max="8" width="11.33203125" style="1" customWidth="1"/>
    <col min="9" max="9" width="10.5" style="1" customWidth="1"/>
    <col min="10" max="10" width="10.1640625" style="15" customWidth="1"/>
    <col min="11" max="11" width="10.1640625" style="1" customWidth="1"/>
    <col min="12" max="12" width="9" style="1" customWidth="1"/>
    <col min="13" max="13" width="10.83203125" style="1" customWidth="1"/>
    <col min="14" max="14" width="10.33203125" style="1" customWidth="1"/>
    <col min="15" max="15" width="10.6640625" style="1" customWidth="1"/>
    <col min="16" max="16" width="8.6640625" style="1" customWidth="1"/>
    <col min="17" max="17" width="11" style="1" bestFit="1" customWidth="1"/>
    <col min="18" max="18" width="10" style="1" customWidth="1"/>
    <col min="19" max="19" width="10.1640625" style="1" customWidth="1"/>
    <col min="20" max="20" width="10.1640625" style="15" customWidth="1"/>
    <col min="21" max="21" width="10.5" style="1" customWidth="1"/>
    <col min="22" max="22" width="9.1640625" style="1" customWidth="1"/>
    <col min="23" max="23" width="10.33203125" style="1" customWidth="1"/>
    <col min="24" max="24" width="10.1640625" style="1" customWidth="1"/>
    <col min="25" max="25" width="15.33203125" style="1" customWidth="1"/>
    <col min="26" max="26" width="10" style="1" customWidth="1"/>
    <col min="27" max="27" width="10.33203125" style="1" customWidth="1"/>
    <col min="28" max="28" width="9.33203125" style="1"/>
    <col min="29" max="30" width="11" style="1" bestFit="1" customWidth="1"/>
    <col min="31" max="16384" width="9.33203125" style="1"/>
  </cols>
  <sheetData>
    <row r="1" spans="1:27" s="3" customFormat="1" ht="20.25" customHeight="1">
      <c r="A1" s="60" t="s">
        <v>53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</row>
    <row r="2" spans="1:27" s="4" customFormat="1" ht="19.5" thickBot="1">
      <c r="A2" s="61" t="s">
        <v>73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</row>
    <row r="3" spans="1:27" s="4" customFormat="1" ht="27.75" customHeight="1">
      <c r="A3" s="65" t="s">
        <v>49</v>
      </c>
      <c r="B3" s="63" t="s">
        <v>24</v>
      </c>
      <c r="C3" s="62" t="s">
        <v>57</v>
      </c>
      <c r="D3" s="62"/>
      <c r="E3" s="62"/>
      <c r="F3" s="62"/>
      <c r="G3" s="62"/>
      <c r="H3" s="67" t="s">
        <v>67</v>
      </c>
      <c r="I3" s="67"/>
      <c r="J3" s="67"/>
      <c r="K3" s="67"/>
      <c r="L3" s="67"/>
      <c r="M3" s="67" t="s">
        <v>58</v>
      </c>
      <c r="N3" s="67"/>
      <c r="O3" s="67"/>
      <c r="P3" s="67"/>
      <c r="Q3" s="67"/>
      <c r="R3" s="67" t="s">
        <v>66</v>
      </c>
      <c r="S3" s="67"/>
      <c r="T3" s="67"/>
      <c r="U3" s="67"/>
      <c r="V3" s="67"/>
      <c r="W3" s="67" t="s">
        <v>54</v>
      </c>
      <c r="X3" s="67"/>
      <c r="Y3" s="67"/>
      <c r="Z3" s="67"/>
      <c r="AA3" s="69"/>
    </row>
    <row r="4" spans="1:27" s="4" customFormat="1" ht="12.75" customHeight="1">
      <c r="A4" s="66"/>
      <c r="B4" s="64"/>
      <c r="C4" s="64" t="s">
        <v>71</v>
      </c>
      <c r="D4" s="70" t="s">
        <v>72</v>
      </c>
      <c r="E4" s="64" t="s">
        <v>21</v>
      </c>
      <c r="F4" s="64"/>
      <c r="G4" s="64"/>
      <c r="H4" s="68" t="str">
        <f>$C$4</f>
        <v>Затверд-жено на  2015 рік</v>
      </c>
      <c r="I4" s="68" t="str">
        <f>$D$4</f>
        <v>Затверджено на 3 міс. 2015р</v>
      </c>
      <c r="J4" s="68" t="s">
        <v>21</v>
      </c>
      <c r="K4" s="68"/>
      <c r="L4" s="68"/>
      <c r="M4" s="68" t="str">
        <f>$C$4</f>
        <v>Затверд-жено на  2015 рік</v>
      </c>
      <c r="N4" s="68" t="str">
        <f>$D$4</f>
        <v>Затверджено на 3 міс. 2015р</v>
      </c>
      <c r="O4" s="68"/>
      <c r="P4" s="68"/>
      <c r="Q4" s="68"/>
      <c r="R4" s="68" t="str">
        <f>$C$4</f>
        <v>Затверд-жено на  2015 рік</v>
      </c>
      <c r="S4" s="68" t="str">
        <f>$D$4</f>
        <v>Затверджено на 3 міс. 2015р</v>
      </c>
      <c r="T4" s="68" t="s">
        <v>21</v>
      </c>
      <c r="U4" s="68"/>
      <c r="V4" s="68"/>
      <c r="W4" s="68" t="str">
        <f>$C$4</f>
        <v>Затверд-жено на  2015 рік</v>
      </c>
      <c r="X4" s="68" t="str">
        <f>$D$4</f>
        <v>Затверджено на 3 міс. 2015р</v>
      </c>
      <c r="Y4" s="68" t="s">
        <v>21</v>
      </c>
      <c r="Z4" s="68"/>
      <c r="AA4" s="72"/>
    </row>
    <row r="5" spans="1:27" s="4" customFormat="1" ht="40.5" customHeight="1">
      <c r="A5" s="66"/>
      <c r="B5" s="64"/>
      <c r="C5" s="64"/>
      <c r="D5" s="71"/>
      <c r="E5" s="5" t="s">
        <v>22</v>
      </c>
      <c r="F5" s="5" t="s">
        <v>27</v>
      </c>
      <c r="G5" s="5" t="s">
        <v>26</v>
      </c>
      <c r="H5" s="68"/>
      <c r="I5" s="68"/>
      <c r="J5" s="6" t="s">
        <v>22</v>
      </c>
      <c r="K5" s="6" t="s">
        <v>27</v>
      </c>
      <c r="L5" s="6" t="str">
        <f>$G$5</f>
        <v>за місяць</v>
      </c>
      <c r="M5" s="68"/>
      <c r="N5" s="68"/>
      <c r="O5" s="6" t="s">
        <v>22</v>
      </c>
      <c r="P5" s="6" t="s">
        <v>27</v>
      </c>
      <c r="Q5" s="6" t="str">
        <f>$G$5</f>
        <v>за місяць</v>
      </c>
      <c r="R5" s="68"/>
      <c r="S5" s="68"/>
      <c r="T5" s="6" t="s">
        <v>22</v>
      </c>
      <c r="U5" s="6" t="s">
        <v>27</v>
      </c>
      <c r="V5" s="6" t="str">
        <f>$G$5</f>
        <v>за місяць</v>
      </c>
      <c r="W5" s="68"/>
      <c r="X5" s="68"/>
      <c r="Y5" s="6" t="s">
        <v>22</v>
      </c>
      <c r="Z5" s="6" t="s">
        <v>27</v>
      </c>
      <c r="AA5" s="27" t="str">
        <f>$G$5</f>
        <v>за місяць</v>
      </c>
    </row>
    <row r="6" spans="1:27" s="4" customFormat="1" ht="18" customHeight="1">
      <c r="A6" s="28" t="s">
        <v>0</v>
      </c>
      <c r="B6" s="7" t="s">
        <v>29</v>
      </c>
      <c r="C6" s="21"/>
      <c r="D6" s="20"/>
      <c r="E6" s="20"/>
      <c r="F6" s="10">
        <f t="shared" ref="F6:F27" si="0">IF(D6=0,0,E6/D6*100)</f>
        <v>0</v>
      </c>
      <c r="G6" s="20"/>
      <c r="H6" s="25">
        <v>17000</v>
      </c>
      <c r="I6" s="21">
        <v>1700</v>
      </c>
      <c r="J6" s="21">
        <v>24774.67</v>
      </c>
      <c r="K6" s="10">
        <f t="shared" ref="K6:K15" si="1">IF(I6=0,0,J6/I6*100)</f>
        <v>1457.3335294117646</v>
      </c>
      <c r="L6" s="20">
        <v>11356.33</v>
      </c>
      <c r="M6" s="25">
        <v>1125000</v>
      </c>
      <c r="N6" s="20">
        <v>289814</v>
      </c>
      <c r="O6" s="20">
        <v>319809.99</v>
      </c>
      <c r="P6" s="10">
        <f t="shared" ref="P6:P14" si="2">IF(N6=0,0,O6/N6*100)</f>
        <v>110.35008315678331</v>
      </c>
      <c r="Q6" s="20">
        <v>102262.01</v>
      </c>
      <c r="R6" s="25">
        <v>623000</v>
      </c>
      <c r="S6" s="20">
        <v>181246</v>
      </c>
      <c r="T6" s="20">
        <v>260192.01</v>
      </c>
      <c r="U6" s="10">
        <f t="shared" ref="U6:U14" si="3">IF(S6=0,0,T6/S6*100)</f>
        <v>143.5573805766748</v>
      </c>
      <c r="V6" s="20">
        <v>32786.730000000003</v>
      </c>
      <c r="W6" s="25">
        <v>31300</v>
      </c>
      <c r="X6" s="21">
        <v>8125</v>
      </c>
      <c r="Y6" s="21">
        <v>599.92999999999995</v>
      </c>
      <c r="Z6" s="10">
        <f>IF(X6=0,0,Y6/X6*100)</f>
        <v>7.3837538461538452</v>
      </c>
      <c r="AA6" s="20">
        <v>313.14</v>
      </c>
    </row>
    <row r="7" spans="1:27" s="4" customFormat="1" ht="18" customHeight="1">
      <c r="A7" s="28" t="s">
        <v>1</v>
      </c>
      <c r="B7" s="7" t="s">
        <v>30</v>
      </c>
      <c r="C7" s="21"/>
      <c r="D7" s="20"/>
      <c r="E7" s="20"/>
      <c r="F7" s="10">
        <f t="shared" si="0"/>
        <v>0</v>
      </c>
      <c r="G7" s="20"/>
      <c r="H7" s="25">
        <v>45000</v>
      </c>
      <c r="I7" s="21">
        <v>4500</v>
      </c>
      <c r="J7" s="21">
        <v>43679.3</v>
      </c>
      <c r="K7" s="10">
        <f t="shared" si="1"/>
        <v>970.65111111111128</v>
      </c>
      <c r="L7" s="20">
        <v>3159.5</v>
      </c>
      <c r="M7" s="25">
        <v>2040000</v>
      </c>
      <c r="N7" s="20">
        <v>482082</v>
      </c>
      <c r="O7" s="20">
        <v>541060.91</v>
      </c>
      <c r="P7" s="10">
        <f t="shared" si="2"/>
        <v>112.234207043615</v>
      </c>
      <c r="Q7" s="20">
        <v>198893.46</v>
      </c>
      <c r="R7" s="25">
        <v>188000</v>
      </c>
      <c r="S7" s="20">
        <v>46800</v>
      </c>
      <c r="T7" s="20">
        <v>31590.57</v>
      </c>
      <c r="U7" s="10">
        <f t="shared" si="3"/>
        <v>67.501217948717951</v>
      </c>
      <c r="V7" s="20">
        <v>7737.18</v>
      </c>
      <c r="W7" s="25"/>
      <c r="X7" s="21"/>
      <c r="Y7" s="21">
        <v>717.74</v>
      </c>
      <c r="Z7" s="10">
        <f t="shared" ref="Z7:Z14" si="4">IF(X7=0,0,Y7/X7*100)</f>
        <v>0</v>
      </c>
      <c r="AA7" s="20">
        <v>316.70999999999998</v>
      </c>
    </row>
    <row r="8" spans="1:27" s="4" customFormat="1" ht="18" customHeight="1">
      <c r="A8" s="28" t="s">
        <v>2</v>
      </c>
      <c r="B8" s="7" t="s">
        <v>31</v>
      </c>
      <c r="C8" s="21"/>
      <c r="D8" s="20"/>
      <c r="E8" s="20"/>
      <c r="F8" s="10">
        <f t="shared" si="0"/>
        <v>0</v>
      </c>
      <c r="G8" s="20"/>
      <c r="H8" s="25">
        <v>8000</v>
      </c>
      <c r="I8" s="21">
        <v>800</v>
      </c>
      <c r="J8" s="21">
        <v>805.24</v>
      </c>
      <c r="K8" s="10">
        <f t="shared" si="1"/>
        <v>100.655</v>
      </c>
      <c r="L8" s="20">
        <v>0</v>
      </c>
      <c r="M8" s="25">
        <v>310000</v>
      </c>
      <c r="N8" s="20">
        <v>76175</v>
      </c>
      <c r="O8" s="20">
        <v>85701.39</v>
      </c>
      <c r="P8" s="10">
        <f t="shared" si="2"/>
        <v>112.5059271414506</v>
      </c>
      <c r="Q8" s="20">
        <v>30847.42</v>
      </c>
      <c r="R8" s="25">
        <v>8000</v>
      </c>
      <c r="S8" s="20">
        <v>1999</v>
      </c>
      <c r="T8" s="20">
        <v>1404</v>
      </c>
      <c r="U8" s="10">
        <f t="shared" si="3"/>
        <v>70.235117558779393</v>
      </c>
      <c r="V8" s="20">
        <v>244</v>
      </c>
      <c r="W8" s="25">
        <v>4900</v>
      </c>
      <c r="X8" s="21">
        <v>51</v>
      </c>
      <c r="Y8" s="21">
        <v>278.8</v>
      </c>
      <c r="Z8" s="10">
        <f t="shared" si="4"/>
        <v>546.66666666666663</v>
      </c>
      <c r="AA8" s="20">
        <v>103.7</v>
      </c>
    </row>
    <row r="9" spans="1:27" s="4" customFormat="1" ht="18" customHeight="1">
      <c r="A9" s="28" t="s">
        <v>3</v>
      </c>
      <c r="B9" s="7" t="s">
        <v>32</v>
      </c>
      <c r="C9" s="21"/>
      <c r="D9" s="20"/>
      <c r="E9" s="20"/>
      <c r="F9" s="10">
        <f t="shared" si="0"/>
        <v>0</v>
      </c>
      <c r="G9" s="20"/>
      <c r="H9" s="25">
        <v>22000</v>
      </c>
      <c r="I9" s="21">
        <v>7650</v>
      </c>
      <c r="J9" s="21">
        <v>6344.59</v>
      </c>
      <c r="K9" s="10">
        <f t="shared" si="1"/>
        <v>82.935816993464044</v>
      </c>
      <c r="L9" s="20">
        <v>1936.26</v>
      </c>
      <c r="M9" s="25">
        <v>613846</v>
      </c>
      <c r="N9" s="20">
        <v>178861</v>
      </c>
      <c r="O9" s="20">
        <v>268065.56</v>
      </c>
      <c r="P9" s="10">
        <f t="shared" si="2"/>
        <v>149.87367844303677</v>
      </c>
      <c r="Q9" s="20">
        <v>94987.6</v>
      </c>
      <c r="R9" s="25">
        <v>170000</v>
      </c>
      <c r="S9" s="20">
        <v>30900</v>
      </c>
      <c r="T9" s="20">
        <v>90048.72</v>
      </c>
      <c r="U9" s="10">
        <f t="shared" si="3"/>
        <v>291.41980582524269</v>
      </c>
      <c r="V9" s="20">
        <v>2763.86</v>
      </c>
      <c r="W9" s="25">
        <v>2000</v>
      </c>
      <c r="X9" s="21">
        <v>800</v>
      </c>
      <c r="Y9" s="21">
        <v>668.54</v>
      </c>
      <c r="Z9" s="10">
        <f t="shared" si="4"/>
        <v>83.567499999999995</v>
      </c>
      <c r="AA9" s="20">
        <v>150.21</v>
      </c>
    </row>
    <row r="10" spans="1:27" s="4" customFormat="1" ht="18" customHeight="1">
      <c r="A10" s="28" t="s">
        <v>4</v>
      </c>
      <c r="B10" s="7" t="s">
        <v>33</v>
      </c>
      <c r="C10" s="21"/>
      <c r="D10" s="20"/>
      <c r="E10" s="20"/>
      <c r="F10" s="10">
        <f t="shared" si="0"/>
        <v>0</v>
      </c>
      <c r="G10" s="20"/>
      <c r="H10" s="25">
        <v>9000</v>
      </c>
      <c r="I10" s="21">
        <v>2250</v>
      </c>
      <c r="J10" s="21">
        <v>4539.32</v>
      </c>
      <c r="K10" s="10">
        <f t="shared" si="1"/>
        <v>201.74755555555555</v>
      </c>
      <c r="L10" s="20">
        <v>2356.4899999999998</v>
      </c>
      <c r="M10" s="25">
        <v>430000</v>
      </c>
      <c r="N10" s="20">
        <v>102337</v>
      </c>
      <c r="O10" s="20">
        <v>115266.54</v>
      </c>
      <c r="P10" s="10">
        <f t="shared" si="2"/>
        <v>112.63427694773152</v>
      </c>
      <c r="Q10" s="20">
        <v>40601.47</v>
      </c>
      <c r="R10" s="25">
        <v>8000</v>
      </c>
      <c r="S10" s="20">
        <v>1980</v>
      </c>
      <c r="T10" s="20">
        <v>24256</v>
      </c>
      <c r="U10" s="10">
        <f t="shared" si="3"/>
        <v>1225.0505050505051</v>
      </c>
      <c r="V10" s="20">
        <v>248</v>
      </c>
      <c r="W10" s="25">
        <v>700</v>
      </c>
      <c r="X10" s="21">
        <v>150</v>
      </c>
      <c r="Y10" s="21">
        <v>106.08</v>
      </c>
      <c r="Z10" s="10">
        <f>IF(X10=0,0,Y10/X10*100)</f>
        <v>70.72</v>
      </c>
      <c r="AA10" s="20">
        <v>68.680000000000007</v>
      </c>
    </row>
    <row r="11" spans="1:27" s="4" customFormat="1" ht="18" customHeight="1">
      <c r="A11" s="28" t="s">
        <v>5</v>
      </c>
      <c r="B11" s="7" t="s">
        <v>34</v>
      </c>
      <c r="C11" s="21"/>
      <c r="D11" s="20"/>
      <c r="E11" s="20"/>
      <c r="F11" s="10">
        <f t="shared" si="0"/>
        <v>0</v>
      </c>
      <c r="G11" s="20"/>
      <c r="H11" s="25">
        <v>12000</v>
      </c>
      <c r="I11" s="21">
        <v>3000</v>
      </c>
      <c r="J11" s="21">
        <v>1888.33</v>
      </c>
      <c r="K11" s="10">
        <f t="shared" si="1"/>
        <v>62.944333333333333</v>
      </c>
      <c r="L11" s="20">
        <v>459.15</v>
      </c>
      <c r="M11" s="25">
        <v>390000</v>
      </c>
      <c r="N11" s="20">
        <v>96590</v>
      </c>
      <c r="O11" s="20">
        <v>117972.28</v>
      </c>
      <c r="P11" s="10">
        <f t="shared" si="2"/>
        <v>122.13715705559582</v>
      </c>
      <c r="Q11" s="20">
        <v>43369.82</v>
      </c>
      <c r="R11" s="25">
        <v>24000</v>
      </c>
      <c r="S11" s="20">
        <v>6000</v>
      </c>
      <c r="T11" s="20">
        <v>5877.6</v>
      </c>
      <c r="U11" s="10">
        <f t="shared" si="3"/>
        <v>97.960000000000008</v>
      </c>
      <c r="V11" s="20">
        <v>1956.2</v>
      </c>
      <c r="W11" s="25">
        <v>1000</v>
      </c>
      <c r="X11" s="21">
        <v>0</v>
      </c>
      <c r="Y11" s="21">
        <v>173.57</v>
      </c>
      <c r="Z11" s="10">
        <f t="shared" si="4"/>
        <v>0</v>
      </c>
      <c r="AA11" s="20">
        <v>34.51</v>
      </c>
    </row>
    <row r="12" spans="1:27" s="4" customFormat="1" ht="18" customHeight="1">
      <c r="A12" s="28" t="s">
        <v>6</v>
      </c>
      <c r="B12" s="7" t="s">
        <v>35</v>
      </c>
      <c r="C12" s="21"/>
      <c r="D12" s="20"/>
      <c r="E12" s="20"/>
      <c r="F12" s="10">
        <f t="shared" si="0"/>
        <v>0</v>
      </c>
      <c r="G12" s="20"/>
      <c r="H12" s="25">
        <v>10000</v>
      </c>
      <c r="I12" s="21">
        <v>1000</v>
      </c>
      <c r="J12" s="21">
        <v>2657.91</v>
      </c>
      <c r="K12" s="10">
        <f t="shared" si="1"/>
        <v>265.791</v>
      </c>
      <c r="L12" s="20">
        <v>881.36</v>
      </c>
      <c r="M12" s="25">
        <v>375000</v>
      </c>
      <c r="N12" s="20">
        <v>100548</v>
      </c>
      <c r="O12" s="20">
        <v>118871.85</v>
      </c>
      <c r="P12" s="10">
        <f t="shared" si="2"/>
        <v>118.22398257548635</v>
      </c>
      <c r="Q12" s="20">
        <v>40413.379999999997</v>
      </c>
      <c r="R12" s="25">
        <v>154000</v>
      </c>
      <c r="S12" s="20">
        <v>39800</v>
      </c>
      <c r="T12" s="20">
        <v>93601.82</v>
      </c>
      <c r="U12" s="10">
        <f t="shared" si="3"/>
        <v>235.18045226130658</v>
      </c>
      <c r="V12" s="20">
        <v>2424.1999999999998</v>
      </c>
      <c r="W12" s="25">
        <v>3700</v>
      </c>
      <c r="X12" s="21">
        <v>924</v>
      </c>
      <c r="Y12" s="21">
        <v>59.5</v>
      </c>
      <c r="Z12" s="10">
        <f t="shared" si="4"/>
        <v>6.4393939393939394</v>
      </c>
      <c r="AA12" s="20">
        <v>2.5499999999999998</v>
      </c>
    </row>
    <row r="13" spans="1:27" s="4" customFormat="1" ht="18" customHeight="1">
      <c r="A13" s="28" t="s">
        <v>7</v>
      </c>
      <c r="B13" s="7" t="s">
        <v>36</v>
      </c>
      <c r="C13" s="21"/>
      <c r="D13" s="20"/>
      <c r="E13" s="20"/>
      <c r="F13" s="10">
        <f t="shared" si="0"/>
        <v>0</v>
      </c>
      <c r="G13" s="20"/>
      <c r="H13" s="25">
        <v>3000</v>
      </c>
      <c r="I13" s="21">
        <v>800</v>
      </c>
      <c r="J13" s="21">
        <v>3736.72</v>
      </c>
      <c r="K13" s="10">
        <f t="shared" si="1"/>
        <v>467.09</v>
      </c>
      <c r="L13" s="20">
        <v>1686.06</v>
      </c>
      <c r="M13" s="25">
        <v>285000</v>
      </c>
      <c r="N13" s="20">
        <v>74119</v>
      </c>
      <c r="O13" s="20">
        <v>92192.75</v>
      </c>
      <c r="P13" s="10">
        <f t="shared" si="2"/>
        <v>124.38477313509357</v>
      </c>
      <c r="Q13" s="20">
        <v>34522.42</v>
      </c>
      <c r="R13" s="25">
        <v>16000</v>
      </c>
      <c r="S13" s="20">
        <v>3900</v>
      </c>
      <c r="T13" s="20">
        <v>2589.02</v>
      </c>
      <c r="U13" s="10">
        <f t="shared" si="3"/>
        <v>66.385128205128211</v>
      </c>
      <c r="V13" s="20">
        <v>863</v>
      </c>
      <c r="W13" s="25">
        <v>10000</v>
      </c>
      <c r="X13" s="21">
        <v>1550</v>
      </c>
      <c r="Y13" s="21">
        <v>294.27</v>
      </c>
      <c r="Z13" s="10">
        <f t="shared" si="4"/>
        <v>18.98516129032258</v>
      </c>
      <c r="AA13" s="20">
        <v>44.37</v>
      </c>
    </row>
    <row r="14" spans="1:27" s="4" customFormat="1" ht="18" customHeight="1">
      <c r="A14" s="28" t="s">
        <v>8</v>
      </c>
      <c r="B14" s="7" t="s">
        <v>37</v>
      </c>
      <c r="C14" s="21"/>
      <c r="D14" s="20"/>
      <c r="E14" s="20"/>
      <c r="F14" s="10">
        <f t="shared" si="0"/>
        <v>0</v>
      </c>
      <c r="G14" s="20"/>
      <c r="H14" s="25">
        <v>6000</v>
      </c>
      <c r="I14" s="21">
        <v>600</v>
      </c>
      <c r="J14" s="21">
        <v>22788.27</v>
      </c>
      <c r="K14" s="10">
        <f t="shared" si="1"/>
        <v>3798.0449999999996</v>
      </c>
      <c r="L14" s="20">
        <v>10985.72</v>
      </c>
      <c r="M14" s="25">
        <v>650000</v>
      </c>
      <c r="N14" s="20">
        <v>136837</v>
      </c>
      <c r="O14" s="20">
        <v>199739.68</v>
      </c>
      <c r="P14" s="10">
        <f t="shared" si="2"/>
        <v>145.96905807639746</v>
      </c>
      <c r="Q14" s="20">
        <v>62746.85</v>
      </c>
      <c r="R14" s="25">
        <v>69000</v>
      </c>
      <c r="S14" s="20">
        <v>1749</v>
      </c>
      <c r="T14" s="20">
        <v>55504.32</v>
      </c>
      <c r="U14" s="10">
        <f t="shared" si="3"/>
        <v>3173.4888507718697</v>
      </c>
      <c r="V14" s="20">
        <v>1524.3</v>
      </c>
      <c r="W14" s="25">
        <v>1900</v>
      </c>
      <c r="X14" s="21">
        <v>474</v>
      </c>
      <c r="Y14" s="21">
        <v>214.88</v>
      </c>
      <c r="Z14" s="10">
        <f t="shared" si="4"/>
        <v>45.333333333333329</v>
      </c>
      <c r="AA14" s="20">
        <v>136.68</v>
      </c>
    </row>
    <row r="15" spans="1:27" s="4" customFormat="1" ht="18" customHeight="1">
      <c r="A15" s="28" t="s">
        <v>9</v>
      </c>
      <c r="B15" s="7" t="s">
        <v>38</v>
      </c>
      <c r="C15" s="21"/>
      <c r="D15" s="20"/>
      <c r="E15" s="20"/>
      <c r="F15" s="10">
        <f t="shared" si="0"/>
        <v>0</v>
      </c>
      <c r="G15" s="20"/>
      <c r="H15" s="25">
        <v>29000</v>
      </c>
      <c r="I15" s="21">
        <v>7200</v>
      </c>
      <c r="J15" s="21">
        <v>19001.21</v>
      </c>
      <c r="K15" s="10">
        <f t="shared" si="1"/>
        <v>263.90569444444446</v>
      </c>
      <c r="L15" s="20">
        <v>8238.92</v>
      </c>
      <c r="M15" s="25">
        <v>640000</v>
      </c>
      <c r="N15" s="20">
        <v>161558</v>
      </c>
      <c r="O15" s="20">
        <v>147885.85</v>
      </c>
      <c r="P15" s="10">
        <f>IF(N15=0,0,O15/N15*100)</f>
        <v>91.537311677539961</v>
      </c>
      <c r="Q15" s="20">
        <v>47106.11</v>
      </c>
      <c r="R15" s="25">
        <v>36000</v>
      </c>
      <c r="S15" s="20">
        <v>9000</v>
      </c>
      <c r="T15" s="20">
        <v>13411.2</v>
      </c>
      <c r="U15" s="10">
        <f>IF(S15=0,0,T15/S15*100)</f>
        <v>149.01333333333332</v>
      </c>
      <c r="V15" s="20">
        <v>1511</v>
      </c>
      <c r="W15" s="25">
        <v>3800</v>
      </c>
      <c r="X15" s="21">
        <v>700</v>
      </c>
      <c r="Y15" s="21">
        <v>114.58</v>
      </c>
      <c r="Z15" s="10">
        <f>IF(X15=0,0,Y15/X15*100)</f>
        <v>16.368571428571428</v>
      </c>
      <c r="AA15" s="20">
        <v>108.46</v>
      </c>
    </row>
    <row r="16" spans="1:27" s="4" customFormat="1" ht="18" customHeight="1">
      <c r="A16" s="28" t="s">
        <v>10</v>
      </c>
      <c r="B16" s="7" t="s">
        <v>39</v>
      </c>
      <c r="C16" s="21"/>
      <c r="D16" s="20"/>
      <c r="E16" s="20"/>
      <c r="F16" s="10">
        <f t="shared" si="0"/>
        <v>0</v>
      </c>
      <c r="G16" s="20"/>
      <c r="H16" s="25">
        <v>26000</v>
      </c>
      <c r="I16" s="21">
        <v>1500</v>
      </c>
      <c r="J16" s="21">
        <v>23405.5</v>
      </c>
      <c r="K16" s="10">
        <f t="shared" ref="K16:K26" si="5">IF(I16=0,0,J16/I16*100)</f>
        <v>1560.3666666666668</v>
      </c>
      <c r="L16" s="20">
        <v>7109.68</v>
      </c>
      <c r="M16" s="25">
        <v>550000</v>
      </c>
      <c r="N16" s="20">
        <v>176309</v>
      </c>
      <c r="O16" s="20">
        <v>161063.87</v>
      </c>
      <c r="P16" s="10">
        <f t="shared" ref="P16:P27" si="6">IF(N16=0,0,O16/N16*100)</f>
        <v>91.353175390932961</v>
      </c>
      <c r="Q16" s="20">
        <v>27101.96</v>
      </c>
      <c r="R16" s="25">
        <v>428000</v>
      </c>
      <c r="S16" s="20">
        <v>10000</v>
      </c>
      <c r="T16" s="20">
        <v>204178.26</v>
      </c>
      <c r="U16" s="10">
        <f t="shared" ref="U16:U27" si="7">IF(S16=0,0,T16/S16*100)</f>
        <v>2041.7826000000002</v>
      </c>
      <c r="V16" s="20">
        <v>5940.2</v>
      </c>
      <c r="W16" s="25">
        <v>26200</v>
      </c>
      <c r="X16" s="21">
        <v>1800</v>
      </c>
      <c r="Y16" s="21">
        <v>690.37</v>
      </c>
      <c r="Z16" s="10">
        <f t="shared" ref="Z16:Z27" si="8">IF(X16=0,0,Y16/X16*100)</f>
        <v>38.353888888888889</v>
      </c>
      <c r="AA16" s="20">
        <v>254.32</v>
      </c>
    </row>
    <row r="17" spans="1:28" s="4" customFormat="1" ht="18" customHeight="1">
      <c r="A17" s="28" t="s">
        <v>11</v>
      </c>
      <c r="B17" s="7" t="s">
        <v>40</v>
      </c>
      <c r="C17" s="21"/>
      <c r="D17" s="20"/>
      <c r="E17" s="20"/>
      <c r="F17" s="10">
        <f t="shared" si="0"/>
        <v>0</v>
      </c>
      <c r="G17" s="20"/>
      <c r="H17" s="25"/>
      <c r="I17" s="21"/>
      <c r="J17" s="21">
        <v>11429</v>
      </c>
      <c r="K17" s="10">
        <f t="shared" si="5"/>
        <v>0</v>
      </c>
      <c r="L17" s="20">
        <v>2857.25</v>
      </c>
      <c r="M17" s="25">
        <v>283896</v>
      </c>
      <c r="N17" s="20">
        <v>73549</v>
      </c>
      <c r="O17" s="20">
        <v>71024.929999999993</v>
      </c>
      <c r="P17" s="10">
        <f t="shared" si="6"/>
        <v>96.5681790371045</v>
      </c>
      <c r="Q17" s="20">
        <v>25306.26</v>
      </c>
      <c r="R17" s="25">
        <v>1320</v>
      </c>
      <c r="S17" s="20">
        <v>330</v>
      </c>
      <c r="T17" s="20">
        <v>730.8</v>
      </c>
      <c r="U17" s="10">
        <f t="shared" si="7"/>
        <v>221.45454545454544</v>
      </c>
      <c r="V17" s="20">
        <v>243.6</v>
      </c>
      <c r="W17" s="25">
        <v>1080</v>
      </c>
      <c r="X17" s="21">
        <v>270</v>
      </c>
      <c r="Y17" s="21">
        <v>139.06</v>
      </c>
      <c r="Z17" s="10">
        <f t="shared" si="8"/>
        <v>51.503703703703707</v>
      </c>
      <c r="AA17" s="20">
        <v>70.38</v>
      </c>
    </row>
    <row r="18" spans="1:28" s="4" customFormat="1" ht="18" customHeight="1">
      <c r="A18" s="28" t="s">
        <v>12</v>
      </c>
      <c r="B18" s="7" t="s">
        <v>41</v>
      </c>
      <c r="C18" s="21"/>
      <c r="D18" s="20"/>
      <c r="E18" s="20"/>
      <c r="F18" s="10">
        <f t="shared" si="0"/>
        <v>0</v>
      </c>
      <c r="G18" s="20"/>
      <c r="H18" s="25">
        <v>13000</v>
      </c>
      <c r="I18" s="21">
        <v>3000</v>
      </c>
      <c r="J18" s="21">
        <v>19048.55</v>
      </c>
      <c r="K18" s="10">
        <f t="shared" si="5"/>
        <v>634.9516666666666</v>
      </c>
      <c r="L18" s="20">
        <v>8814.26</v>
      </c>
      <c r="M18" s="25">
        <v>384900</v>
      </c>
      <c r="N18" s="20">
        <v>98177</v>
      </c>
      <c r="O18" s="20">
        <v>125958.45</v>
      </c>
      <c r="P18" s="10">
        <f t="shared" si="6"/>
        <v>128.2973099605814</v>
      </c>
      <c r="Q18" s="20">
        <v>45577.18</v>
      </c>
      <c r="R18" s="25">
        <v>44000</v>
      </c>
      <c r="S18" s="20">
        <v>9000</v>
      </c>
      <c r="T18" s="20">
        <v>30569.75</v>
      </c>
      <c r="U18" s="10">
        <f t="shared" si="7"/>
        <v>339.66388888888889</v>
      </c>
      <c r="V18" s="20">
        <v>1829.8</v>
      </c>
      <c r="W18" s="25">
        <v>3500</v>
      </c>
      <c r="X18" s="21">
        <v>900</v>
      </c>
      <c r="Y18" s="21">
        <v>143.13999999999999</v>
      </c>
      <c r="Z18" s="10">
        <f t="shared" si="8"/>
        <v>15.904444444444444</v>
      </c>
      <c r="AA18" s="20">
        <v>36.21</v>
      </c>
    </row>
    <row r="19" spans="1:28" s="4" customFormat="1" ht="18" customHeight="1">
      <c r="A19" s="28" t="s">
        <v>13</v>
      </c>
      <c r="B19" s="7" t="s">
        <v>42</v>
      </c>
      <c r="C19" s="21"/>
      <c r="D19" s="20"/>
      <c r="E19" s="20"/>
      <c r="F19" s="10">
        <f t="shared" si="0"/>
        <v>0</v>
      </c>
      <c r="G19" s="20"/>
      <c r="H19" s="25">
        <v>8000</v>
      </c>
      <c r="I19" s="21">
        <v>1300</v>
      </c>
      <c r="J19" s="21">
        <v>12095.03</v>
      </c>
      <c r="K19" s="10">
        <f t="shared" si="5"/>
        <v>930.38692307692315</v>
      </c>
      <c r="L19" s="20">
        <v>5651.8</v>
      </c>
      <c r="M19" s="25">
        <v>293400</v>
      </c>
      <c r="N19" s="20">
        <v>73842</v>
      </c>
      <c r="O19" s="20">
        <v>105636.64</v>
      </c>
      <c r="P19" s="10">
        <f t="shared" si="6"/>
        <v>143.05766366024756</v>
      </c>
      <c r="Q19" s="20">
        <v>39752.870000000003</v>
      </c>
      <c r="R19" s="25">
        <v>25000</v>
      </c>
      <c r="S19" s="20">
        <v>3000</v>
      </c>
      <c r="T19" s="20">
        <v>21087.13</v>
      </c>
      <c r="U19" s="10">
        <f t="shared" si="7"/>
        <v>702.9043333333334</v>
      </c>
      <c r="V19" s="20">
        <v>487.6</v>
      </c>
      <c r="W19" s="25">
        <v>200</v>
      </c>
      <c r="X19" s="21">
        <v>0</v>
      </c>
      <c r="Y19" s="21">
        <v>2.04</v>
      </c>
      <c r="Z19" s="10">
        <f t="shared" si="8"/>
        <v>0</v>
      </c>
      <c r="AA19" s="20">
        <v>2.04</v>
      </c>
    </row>
    <row r="20" spans="1:28" s="4" customFormat="1" ht="18" customHeight="1">
      <c r="A20" s="28" t="s">
        <v>14</v>
      </c>
      <c r="B20" s="7" t="s">
        <v>43</v>
      </c>
      <c r="C20" s="21"/>
      <c r="D20" s="20"/>
      <c r="E20" s="20"/>
      <c r="F20" s="10">
        <f t="shared" si="0"/>
        <v>0</v>
      </c>
      <c r="G20" s="20"/>
      <c r="H20" s="25">
        <v>8000</v>
      </c>
      <c r="I20" s="21">
        <v>1270</v>
      </c>
      <c r="J20" s="21">
        <v>10809.37</v>
      </c>
      <c r="K20" s="10">
        <f t="shared" si="5"/>
        <v>851.13149606299226</v>
      </c>
      <c r="L20" s="20">
        <v>5038.37</v>
      </c>
      <c r="M20" s="25">
        <v>205010</v>
      </c>
      <c r="N20" s="20">
        <v>52684</v>
      </c>
      <c r="O20" s="20">
        <v>49066.48</v>
      </c>
      <c r="P20" s="10">
        <f t="shared" si="6"/>
        <v>93.133550983220715</v>
      </c>
      <c r="Q20" s="20">
        <v>16107.36</v>
      </c>
      <c r="R20" s="25">
        <v>1000</v>
      </c>
      <c r="S20" s="20">
        <v>280</v>
      </c>
      <c r="T20" s="20">
        <v>0</v>
      </c>
      <c r="U20" s="10">
        <f t="shared" si="7"/>
        <v>0</v>
      </c>
      <c r="V20" s="20">
        <v>0</v>
      </c>
      <c r="W20" s="25">
        <v>1600</v>
      </c>
      <c r="X20" s="21">
        <v>290</v>
      </c>
      <c r="Y20" s="21">
        <v>68</v>
      </c>
      <c r="Z20" s="10">
        <f t="shared" si="8"/>
        <v>23.448275862068964</v>
      </c>
      <c r="AA20" s="20">
        <v>34</v>
      </c>
    </row>
    <row r="21" spans="1:28" s="4" customFormat="1" ht="18" customHeight="1">
      <c r="A21" s="28" t="s">
        <v>15</v>
      </c>
      <c r="B21" s="7" t="s">
        <v>44</v>
      </c>
      <c r="C21" s="21"/>
      <c r="D21" s="20"/>
      <c r="E21" s="20"/>
      <c r="F21" s="10">
        <f t="shared" si="0"/>
        <v>0</v>
      </c>
      <c r="G21" s="20"/>
      <c r="H21" s="25">
        <v>22000</v>
      </c>
      <c r="I21" s="21">
        <v>5542</v>
      </c>
      <c r="J21" s="21">
        <v>27661.68</v>
      </c>
      <c r="K21" s="10">
        <f t="shared" si="5"/>
        <v>499.12811259473114</v>
      </c>
      <c r="L21" s="20">
        <v>12827.57</v>
      </c>
      <c r="M21" s="25">
        <v>461200</v>
      </c>
      <c r="N21" s="20">
        <v>115546</v>
      </c>
      <c r="O21" s="20">
        <v>77781.990000000005</v>
      </c>
      <c r="P21" s="10">
        <f t="shared" si="6"/>
        <v>67.316904090145925</v>
      </c>
      <c r="Q21" s="20">
        <v>15948.74</v>
      </c>
      <c r="R21" s="25">
        <v>19000</v>
      </c>
      <c r="S21" s="20">
        <v>4751</v>
      </c>
      <c r="T21" s="20">
        <v>7266.8</v>
      </c>
      <c r="U21" s="10">
        <f t="shared" si="7"/>
        <v>152.95306251315512</v>
      </c>
      <c r="V21" s="20">
        <v>732.2</v>
      </c>
      <c r="W21" s="25">
        <v>1000</v>
      </c>
      <c r="X21" s="21">
        <v>255</v>
      </c>
      <c r="Y21" s="21">
        <v>11.02</v>
      </c>
      <c r="Z21" s="10">
        <f t="shared" si="8"/>
        <v>4.3215686274509801</v>
      </c>
      <c r="AA21" s="20">
        <v>4.7300000000000004</v>
      </c>
    </row>
    <row r="22" spans="1:28" s="4" customFormat="1" ht="18" customHeight="1">
      <c r="A22" s="28" t="s">
        <v>16</v>
      </c>
      <c r="B22" s="7" t="s">
        <v>45</v>
      </c>
      <c r="C22" s="21"/>
      <c r="D22" s="20"/>
      <c r="E22" s="20"/>
      <c r="F22" s="10">
        <f t="shared" si="0"/>
        <v>0</v>
      </c>
      <c r="G22" s="20"/>
      <c r="H22" s="25">
        <v>8372</v>
      </c>
      <c r="I22" s="21">
        <v>837</v>
      </c>
      <c r="J22" s="21">
        <v>8101.89</v>
      </c>
      <c r="K22" s="10">
        <f t="shared" si="5"/>
        <v>967.9677419354839</v>
      </c>
      <c r="L22" s="20">
        <v>6221.79</v>
      </c>
      <c r="M22" s="25">
        <v>481605</v>
      </c>
      <c r="N22" s="20">
        <v>116027</v>
      </c>
      <c r="O22" s="20">
        <v>126169.12</v>
      </c>
      <c r="P22" s="10">
        <f t="shared" si="6"/>
        <v>108.74117231334085</v>
      </c>
      <c r="Q22" s="20">
        <v>47188.39</v>
      </c>
      <c r="R22" s="25">
        <v>24000</v>
      </c>
      <c r="S22" s="20">
        <v>6000</v>
      </c>
      <c r="T22" s="20">
        <v>9560.89</v>
      </c>
      <c r="U22" s="10">
        <f t="shared" si="7"/>
        <v>159.34816666666666</v>
      </c>
      <c r="V22" s="20">
        <v>2141</v>
      </c>
      <c r="W22" s="25">
        <v>1000</v>
      </c>
      <c r="X22" s="21">
        <v>100</v>
      </c>
      <c r="Y22" s="21">
        <v>128.52000000000001</v>
      </c>
      <c r="Z22" s="10">
        <f>IF(X22=0,0,Y22/X22*100)</f>
        <v>128.52000000000001</v>
      </c>
      <c r="AA22" s="20">
        <v>46.75</v>
      </c>
    </row>
    <row r="23" spans="1:28" s="4" customFormat="1" ht="18" customHeight="1">
      <c r="A23" s="28" t="s">
        <v>17</v>
      </c>
      <c r="B23" s="7" t="s">
        <v>46</v>
      </c>
      <c r="C23" s="21"/>
      <c r="D23" s="20"/>
      <c r="E23" s="20"/>
      <c r="F23" s="10">
        <f t="shared" si="0"/>
        <v>0</v>
      </c>
      <c r="G23" s="20"/>
      <c r="H23" s="25">
        <v>27000</v>
      </c>
      <c r="I23" s="21">
        <v>6750</v>
      </c>
      <c r="J23" s="21">
        <v>4174.3599999999997</v>
      </c>
      <c r="K23" s="10">
        <f t="shared" si="5"/>
        <v>61.842370370370368</v>
      </c>
      <c r="L23" s="20">
        <v>877.37</v>
      </c>
      <c r="M23" s="25">
        <v>706548</v>
      </c>
      <c r="N23" s="20">
        <v>193160</v>
      </c>
      <c r="O23" s="20">
        <v>258453.55</v>
      </c>
      <c r="P23" s="10">
        <f t="shared" si="6"/>
        <v>133.80283184924414</v>
      </c>
      <c r="Q23" s="20">
        <v>66793.06</v>
      </c>
      <c r="R23" s="25">
        <v>20000</v>
      </c>
      <c r="S23" s="20">
        <v>4980</v>
      </c>
      <c r="T23" s="20">
        <v>2921.61</v>
      </c>
      <c r="U23" s="10">
        <f t="shared" si="7"/>
        <v>58.666867469879527</v>
      </c>
      <c r="V23" s="20">
        <v>982</v>
      </c>
      <c r="W23" s="25">
        <v>2100</v>
      </c>
      <c r="X23" s="21">
        <v>535</v>
      </c>
      <c r="Y23" s="21">
        <v>99.79</v>
      </c>
      <c r="Z23" s="10">
        <f t="shared" si="8"/>
        <v>18.652336448598131</v>
      </c>
      <c r="AA23" s="20">
        <v>38.25</v>
      </c>
    </row>
    <row r="24" spans="1:28" s="4" customFormat="1" ht="18" customHeight="1">
      <c r="A24" s="28" t="s">
        <v>18</v>
      </c>
      <c r="B24" s="7" t="s">
        <v>47</v>
      </c>
      <c r="C24" s="21"/>
      <c r="D24" s="20"/>
      <c r="E24" s="20"/>
      <c r="F24" s="10">
        <f t="shared" si="0"/>
        <v>0</v>
      </c>
      <c r="G24" s="20"/>
      <c r="H24" s="25">
        <v>15000</v>
      </c>
      <c r="I24" s="21">
        <v>2400</v>
      </c>
      <c r="J24" s="21">
        <v>21896.44</v>
      </c>
      <c r="K24" s="10">
        <f t="shared" si="5"/>
        <v>912.35166666666657</v>
      </c>
      <c r="L24" s="20">
        <v>10764.51</v>
      </c>
      <c r="M24" s="25">
        <v>693370</v>
      </c>
      <c r="N24" s="20">
        <v>160254</v>
      </c>
      <c r="O24" s="20">
        <v>174536.74</v>
      </c>
      <c r="P24" s="10">
        <f t="shared" si="6"/>
        <v>108.91256380495962</v>
      </c>
      <c r="Q24" s="20">
        <v>68770.399999999994</v>
      </c>
      <c r="R24" s="25">
        <v>1000</v>
      </c>
      <c r="S24" s="20">
        <v>150</v>
      </c>
      <c r="T24" s="20">
        <v>145</v>
      </c>
      <c r="U24" s="10">
        <f t="shared" si="7"/>
        <v>96.666666666666671</v>
      </c>
      <c r="V24" s="20">
        <v>70</v>
      </c>
      <c r="W24" s="25">
        <v>4900</v>
      </c>
      <c r="X24" s="21">
        <v>985</v>
      </c>
      <c r="Y24" s="21">
        <v>88.06</v>
      </c>
      <c r="Z24" s="10">
        <f t="shared" si="8"/>
        <v>8.9401015228426406</v>
      </c>
      <c r="AA24" s="20">
        <v>73.44</v>
      </c>
    </row>
    <row r="25" spans="1:28" s="11" customFormat="1" ht="18" customHeight="1">
      <c r="A25" s="29"/>
      <c r="B25" s="9" t="s">
        <v>19</v>
      </c>
      <c r="C25" s="10">
        <f>SUM(C6:C24)</f>
        <v>0</v>
      </c>
      <c r="D25" s="10">
        <f>SUM(D6:D24)</f>
        <v>0</v>
      </c>
      <c r="E25" s="10">
        <f>SUM(E6:E24)</f>
        <v>0</v>
      </c>
      <c r="F25" s="10">
        <f t="shared" si="0"/>
        <v>0</v>
      </c>
      <c r="G25" s="20">
        <f>SUM(G6:G24)</f>
        <v>0</v>
      </c>
      <c r="H25" s="10">
        <f>SUM(H6:H24)</f>
        <v>288372</v>
      </c>
      <c r="I25" s="10">
        <f>SUM(I6:I24)</f>
        <v>52099</v>
      </c>
      <c r="J25" s="10">
        <f>SUM(J6:J24)</f>
        <v>268837.37999999995</v>
      </c>
      <c r="K25" s="10">
        <f t="shared" si="5"/>
        <v>516.01255302405025</v>
      </c>
      <c r="L25" s="10">
        <f>SUM(L6:L24)</f>
        <v>101222.38999999998</v>
      </c>
      <c r="M25" s="10">
        <f>SUM(M6:M24)</f>
        <v>10918775</v>
      </c>
      <c r="N25" s="10">
        <f>SUM(N6:N24)</f>
        <v>2758469</v>
      </c>
      <c r="O25" s="10">
        <f>SUM(O6:O24)</f>
        <v>3156258.5700000012</v>
      </c>
      <c r="P25" s="10">
        <f t="shared" si="6"/>
        <v>114.42066486880951</v>
      </c>
      <c r="Q25" s="10">
        <f>SUM(Q6:Q24)</f>
        <v>1048296.7599999999</v>
      </c>
      <c r="R25" s="10">
        <f>SUM(R6:R24)</f>
        <v>1859320</v>
      </c>
      <c r="S25" s="10">
        <f>SUM(S6:S24)</f>
        <v>361865</v>
      </c>
      <c r="T25" s="10">
        <f>SUM(T6:T24)</f>
        <v>854935.50000000012</v>
      </c>
      <c r="U25" s="10">
        <f t="shared" si="7"/>
        <v>236.25813493982565</v>
      </c>
      <c r="V25" s="10">
        <f>SUM(V6:V24)</f>
        <v>64484.869999999995</v>
      </c>
      <c r="W25" s="10">
        <f>SUM(W6:W24)</f>
        <v>100880</v>
      </c>
      <c r="X25" s="10">
        <f>SUM(X6:X24)</f>
        <v>17909</v>
      </c>
      <c r="Y25" s="10">
        <f>SUM(Y6:Y24)</f>
        <v>4597.8900000000012</v>
      </c>
      <c r="Z25" s="10">
        <f t="shared" si="8"/>
        <v>25.673627784912622</v>
      </c>
      <c r="AA25" s="30">
        <f>SUM(AA6:AA24)</f>
        <v>1839.13</v>
      </c>
      <c r="AB25" s="4"/>
    </row>
    <row r="26" spans="1:28" s="4" customFormat="1" ht="18" customHeight="1">
      <c r="A26" s="28"/>
      <c r="B26" s="7" t="s">
        <v>20</v>
      </c>
      <c r="C26" s="25">
        <v>13157119</v>
      </c>
      <c r="D26" s="21">
        <v>2098780</v>
      </c>
      <c r="E26" s="21">
        <v>2158680.27</v>
      </c>
      <c r="F26" s="10">
        <f t="shared" si="0"/>
        <v>102.85405187775756</v>
      </c>
      <c r="G26" s="20">
        <v>788625.41</v>
      </c>
      <c r="H26" s="12"/>
      <c r="I26" s="12"/>
      <c r="J26" s="22"/>
      <c r="K26" s="10">
        <f t="shared" si="5"/>
        <v>0</v>
      </c>
      <c r="L26" s="22"/>
      <c r="M26" s="2"/>
      <c r="N26" s="13"/>
      <c r="O26" s="13"/>
      <c r="P26" s="10">
        <f t="shared" si="6"/>
        <v>0</v>
      </c>
      <c r="Q26" s="2"/>
      <c r="R26" s="12"/>
      <c r="S26" s="12"/>
      <c r="T26" s="12">
        <v>0</v>
      </c>
      <c r="U26" s="10">
        <f t="shared" si="7"/>
        <v>0</v>
      </c>
      <c r="V26" s="12">
        <v>0</v>
      </c>
      <c r="W26" s="12"/>
      <c r="X26" s="12"/>
      <c r="Y26" s="21">
        <v>81.599999999999994</v>
      </c>
      <c r="Z26" s="10">
        <f t="shared" si="8"/>
        <v>0</v>
      </c>
      <c r="AA26" s="20">
        <v>80.75</v>
      </c>
    </row>
    <row r="27" spans="1:28" s="11" customFormat="1" ht="18" customHeight="1" thickBot="1">
      <c r="A27" s="31"/>
      <c r="B27" s="32" t="s">
        <v>19</v>
      </c>
      <c r="C27" s="33">
        <f>SUM(C25:C26)</f>
        <v>13157119</v>
      </c>
      <c r="D27" s="33">
        <f>SUM(D25:D26)</f>
        <v>2098780</v>
      </c>
      <c r="E27" s="33">
        <f>E25+E26</f>
        <v>2158680.27</v>
      </c>
      <c r="F27" s="10">
        <f t="shared" si="0"/>
        <v>102.85405187775756</v>
      </c>
      <c r="G27" s="33">
        <f>G25+G26</f>
        <v>788625.41</v>
      </c>
      <c r="H27" s="33">
        <f>SUM(H25:H26)</f>
        <v>288372</v>
      </c>
      <c r="I27" s="33">
        <f>SUM(I25:I26)</f>
        <v>52099</v>
      </c>
      <c r="J27" s="33">
        <f>SUM(J25:J26)</f>
        <v>268837.37999999995</v>
      </c>
      <c r="K27" s="33">
        <f>IF(I27=0,0,J27/I27*100)</f>
        <v>516.01255302405025</v>
      </c>
      <c r="L27" s="33">
        <f>SUM(L25:L26)</f>
        <v>101222.38999999998</v>
      </c>
      <c r="M27" s="33">
        <f>SUM(M25:M26)</f>
        <v>10918775</v>
      </c>
      <c r="N27" s="33">
        <f>SUM(N25:N26)</f>
        <v>2758469</v>
      </c>
      <c r="O27" s="33">
        <f>SUM(O25:O26)</f>
        <v>3156258.5700000012</v>
      </c>
      <c r="P27" s="33">
        <f t="shared" si="6"/>
        <v>114.42066486880951</v>
      </c>
      <c r="Q27" s="33">
        <f>SUM(Q25:Q26)</f>
        <v>1048296.7599999999</v>
      </c>
      <c r="R27" s="33">
        <f>SUM(R25:R26)</f>
        <v>1859320</v>
      </c>
      <c r="S27" s="33">
        <f>SUM(S25:S26)</f>
        <v>361865</v>
      </c>
      <c r="T27" s="33">
        <f>SUM(T25:T26)</f>
        <v>854935.50000000012</v>
      </c>
      <c r="U27" s="33">
        <f t="shared" si="7"/>
        <v>236.25813493982565</v>
      </c>
      <c r="V27" s="33">
        <f>SUM(V25:V26)</f>
        <v>64484.869999999995</v>
      </c>
      <c r="W27" s="33">
        <f>SUM(W25:W26)</f>
        <v>100880</v>
      </c>
      <c r="X27" s="33">
        <f>SUM(X25:X26)</f>
        <v>17909</v>
      </c>
      <c r="Y27" s="33">
        <f>SUM(Y25:Y26)</f>
        <v>4679.4900000000016</v>
      </c>
      <c r="Z27" s="33">
        <f t="shared" si="8"/>
        <v>26.129264615556437</v>
      </c>
      <c r="AA27" s="35">
        <f>SUM(AA25:AA26)</f>
        <v>1919.88</v>
      </c>
      <c r="AB27" s="4"/>
    </row>
    <row r="28" spans="1:28" s="4" customFormat="1" ht="8.25" customHeight="1" thickBot="1">
      <c r="E28" s="36"/>
      <c r="G28" s="16"/>
    </row>
    <row r="29" spans="1:28" s="4" customFormat="1" ht="24" customHeight="1">
      <c r="A29" s="65" t="s">
        <v>23</v>
      </c>
      <c r="B29" s="63" t="s">
        <v>24</v>
      </c>
      <c r="C29" s="67" t="s">
        <v>68</v>
      </c>
      <c r="D29" s="67"/>
      <c r="E29" s="67"/>
      <c r="F29" s="67"/>
      <c r="G29" s="67"/>
      <c r="H29" s="67" t="s">
        <v>69</v>
      </c>
      <c r="I29" s="67"/>
      <c r="J29" s="67"/>
      <c r="K29" s="67"/>
      <c r="L29" s="67"/>
      <c r="M29" s="67" t="s">
        <v>48</v>
      </c>
      <c r="N29" s="67"/>
      <c r="O29" s="67"/>
      <c r="P29" s="67"/>
      <c r="Q29" s="67"/>
      <c r="R29" s="67" t="s">
        <v>63</v>
      </c>
      <c r="S29" s="67"/>
      <c r="T29" s="67"/>
      <c r="U29" s="67"/>
      <c r="V29" s="67"/>
      <c r="W29" s="67" t="s">
        <v>55</v>
      </c>
      <c r="X29" s="67"/>
      <c r="Y29" s="67"/>
      <c r="Z29" s="67"/>
      <c r="AA29" s="69"/>
    </row>
    <row r="30" spans="1:28" s="4" customFormat="1" ht="12.75" customHeight="1">
      <c r="A30" s="66"/>
      <c r="B30" s="64"/>
      <c r="C30" s="68" t="str">
        <f>$C$4</f>
        <v>Затверд-жено на  2015 рік</v>
      </c>
      <c r="D30" s="68" t="str">
        <f>$D$4</f>
        <v>Затверджено на 3 міс. 2015р</v>
      </c>
      <c r="E30" s="68" t="s">
        <v>21</v>
      </c>
      <c r="F30" s="68"/>
      <c r="G30" s="68"/>
      <c r="H30" s="68" t="str">
        <f>$C$4</f>
        <v>Затверд-жено на  2015 рік</v>
      </c>
      <c r="I30" s="68" t="str">
        <f>$D$4</f>
        <v>Затверджено на 3 міс. 2015р</v>
      </c>
      <c r="J30" s="68" t="s">
        <v>21</v>
      </c>
      <c r="K30" s="68"/>
      <c r="L30" s="68"/>
      <c r="M30" s="68" t="str">
        <f>$C$4</f>
        <v>Затверд-жено на  2015 рік</v>
      </c>
      <c r="N30" s="68" t="str">
        <f>$D$4</f>
        <v>Затверджено на 3 міс. 2015р</v>
      </c>
      <c r="O30" s="68" t="s">
        <v>21</v>
      </c>
      <c r="P30" s="68"/>
      <c r="Q30" s="68"/>
      <c r="R30" s="68" t="str">
        <f>$C$4</f>
        <v>Затверд-жено на  2015 рік</v>
      </c>
      <c r="S30" s="68" t="str">
        <f>$D$4</f>
        <v>Затверджено на 3 міс. 2015р</v>
      </c>
      <c r="T30" s="68" t="s">
        <v>21</v>
      </c>
      <c r="U30" s="68"/>
      <c r="V30" s="68"/>
      <c r="W30" s="68" t="str">
        <f>$C$4</f>
        <v>Затверд-жено на  2015 рік</v>
      </c>
      <c r="X30" s="68" t="str">
        <f>$D$4</f>
        <v>Затверджено на 3 міс. 2015р</v>
      </c>
      <c r="Y30" s="68" t="s">
        <v>21</v>
      </c>
      <c r="Z30" s="68"/>
      <c r="AA30" s="72"/>
    </row>
    <row r="31" spans="1:28" s="4" customFormat="1" ht="39.75" customHeight="1">
      <c r="A31" s="66"/>
      <c r="B31" s="64"/>
      <c r="C31" s="68"/>
      <c r="D31" s="68"/>
      <c r="E31" s="6" t="s">
        <v>22</v>
      </c>
      <c r="F31" s="6" t="s">
        <v>27</v>
      </c>
      <c r="G31" s="6" t="str">
        <f>$G$5</f>
        <v>за місяць</v>
      </c>
      <c r="H31" s="68"/>
      <c r="I31" s="68"/>
      <c r="J31" s="6" t="s">
        <v>22</v>
      </c>
      <c r="K31" s="6" t="s">
        <v>27</v>
      </c>
      <c r="L31" s="6" t="str">
        <f>$G$5</f>
        <v>за місяць</v>
      </c>
      <c r="M31" s="68"/>
      <c r="N31" s="68"/>
      <c r="O31" s="6" t="s">
        <v>22</v>
      </c>
      <c r="P31" s="6" t="s">
        <v>27</v>
      </c>
      <c r="Q31" s="6" t="str">
        <f>$G$5</f>
        <v>за місяць</v>
      </c>
      <c r="R31" s="68"/>
      <c r="S31" s="68"/>
      <c r="T31" s="6" t="s">
        <v>22</v>
      </c>
      <c r="U31" s="6" t="s">
        <v>27</v>
      </c>
      <c r="V31" s="6" t="str">
        <f>$G$5</f>
        <v>за місяць</v>
      </c>
      <c r="W31" s="68"/>
      <c r="X31" s="68"/>
      <c r="Y31" s="6" t="s">
        <v>22</v>
      </c>
      <c r="Z31" s="6" t="s">
        <v>27</v>
      </c>
      <c r="AA31" s="27" t="str">
        <f>$G$5</f>
        <v>за місяць</v>
      </c>
    </row>
    <row r="32" spans="1:28" s="4" customFormat="1" ht="18" customHeight="1">
      <c r="A32" s="28" t="s">
        <v>0</v>
      </c>
      <c r="B32" s="7" t="s">
        <v>29</v>
      </c>
      <c r="C32" s="25">
        <v>4300</v>
      </c>
      <c r="D32" s="21">
        <v>1133</v>
      </c>
      <c r="E32" s="21">
        <v>1838.89</v>
      </c>
      <c r="F32" s="8">
        <f t="shared" ref="F32:F40" si="9">IF(D32=0,0,E32/D32*100)</f>
        <v>162.30273609885262</v>
      </c>
      <c r="G32" s="20">
        <v>8.19</v>
      </c>
      <c r="H32" s="21"/>
      <c r="I32" s="21"/>
      <c r="J32" s="21"/>
      <c r="K32" s="8"/>
      <c r="L32" s="20">
        <v>-2400</v>
      </c>
      <c r="M32" s="25">
        <v>13000</v>
      </c>
      <c r="N32" s="21">
        <v>3249</v>
      </c>
      <c r="O32" s="21">
        <v>12927</v>
      </c>
      <c r="P32" s="8">
        <f t="shared" ref="P32:P40" si="10">IF(N32=0,0,O32/N32*100)</f>
        <v>397.87626962142195</v>
      </c>
      <c r="Q32" s="20">
        <v>12927</v>
      </c>
      <c r="R32" s="25">
        <v>1000</v>
      </c>
      <c r="S32" s="21">
        <v>280</v>
      </c>
      <c r="T32" s="21">
        <v>1696.5</v>
      </c>
      <c r="U32" s="18">
        <f t="shared" ref="U32:U53" si="11">IF(S32=0,0,T32/S32*100)</f>
        <v>605.89285714285711</v>
      </c>
      <c r="V32" s="20">
        <v>0</v>
      </c>
      <c r="W32" s="25">
        <v>500</v>
      </c>
      <c r="X32" s="21">
        <v>140</v>
      </c>
      <c r="Y32" s="21"/>
      <c r="Z32" s="18">
        <f t="shared" ref="Z32:Z53" si="12">IF(X32=0,0,Y32/X32*100)</f>
        <v>0</v>
      </c>
      <c r="AA32" s="20"/>
    </row>
    <row r="33" spans="1:27" s="4" customFormat="1" ht="18" customHeight="1">
      <c r="A33" s="28" t="s">
        <v>1</v>
      </c>
      <c r="B33" s="7" t="s">
        <v>30</v>
      </c>
      <c r="C33" s="25">
        <v>100</v>
      </c>
      <c r="D33" s="21">
        <v>0</v>
      </c>
      <c r="E33" s="21">
        <v>708.35</v>
      </c>
      <c r="F33" s="8">
        <f t="shared" si="9"/>
        <v>0</v>
      </c>
      <c r="G33" s="20">
        <v>0</v>
      </c>
      <c r="H33" s="24"/>
      <c r="I33" s="26"/>
      <c r="J33" s="26"/>
      <c r="K33" s="8"/>
      <c r="L33" s="20"/>
      <c r="M33" s="25"/>
      <c r="N33" s="21"/>
      <c r="O33" s="21"/>
      <c r="P33" s="8">
        <f t="shared" si="10"/>
        <v>0</v>
      </c>
      <c r="Q33" s="20"/>
      <c r="R33" s="25"/>
      <c r="S33" s="21"/>
      <c r="T33" s="21">
        <v>682</v>
      </c>
      <c r="U33" s="18">
        <f t="shared" si="11"/>
        <v>0</v>
      </c>
      <c r="V33" s="20">
        <v>0</v>
      </c>
      <c r="W33" s="25"/>
      <c r="X33" s="21"/>
      <c r="Y33" s="21"/>
      <c r="Z33" s="18">
        <f t="shared" si="12"/>
        <v>0</v>
      </c>
      <c r="AA33" s="20"/>
    </row>
    <row r="34" spans="1:27" s="4" customFormat="1" ht="18" customHeight="1">
      <c r="A34" s="28" t="s">
        <v>2</v>
      </c>
      <c r="B34" s="7" t="s">
        <v>31</v>
      </c>
      <c r="C34" s="25"/>
      <c r="D34" s="21"/>
      <c r="E34" s="21">
        <v>3.07</v>
      </c>
      <c r="F34" s="8">
        <f t="shared" si="9"/>
        <v>0</v>
      </c>
      <c r="G34" s="20">
        <v>0</v>
      </c>
      <c r="H34" s="24"/>
      <c r="I34" s="26"/>
      <c r="J34" s="26"/>
      <c r="K34" s="8"/>
      <c r="L34" s="20"/>
      <c r="M34" s="25"/>
      <c r="N34" s="21"/>
      <c r="O34" s="21"/>
      <c r="P34" s="8">
        <f t="shared" si="10"/>
        <v>0</v>
      </c>
      <c r="Q34" s="20"/>
      <c r="R34" s="25">
        <v>136000</v>
      </c>
      <c r="S34" s="21">
        <v>56458</v>
      </c>
      <c r="T34" s="21">
        <v>136470</v>
      </c>
      <c r="U34" s="18">
        <f t="shared" si="11"/>
        <v>241.7195083070601</v>
      </c>
      <c r="V34" s="20">
        <v>0</v>
      </c>
      <c r="W34" s="25"/>
      <c r="X34" s="21"/>
      <c r="Y34" s="21"/>
      <c r="Z34" s="18">
        <f t="shared" si="12"/>
        <v>0</v>
      </c>
      <c r="AA34" s="20"/>
    </row>
    <row r="35" spans="1:27" s="4" customFormat="1" ht="18" customHeight="1">
      <c r="A35" s="28" t="s">
        <v>3</v>
      </c>
      <c r="B35" s="7" t="s">
        <v>32</v>
      </c>
      <c r="C35" s="25"/>
      <c r="D35" s="21"/>
      <c r="E35" s="21">
        <v>74.27</v>
      </c>
      <c r="F35" s="8">
        <f>F32</f>
        <v>162.30273609885262</v>
      </c>
      <c r="G35" s="20">
        <v>0</v>
      </c>
      <c r="H35" s="24"/>
      <c r="I35" s="26"/>
      <c r="J35" s="26"/>
      <c r="K35" s="8"/>
      <c r="L35" s="20"/>
      <c r="M35" s="25"/>
      <c r="N35" s="21"/>
      <c r="O35" s="21"/>
      <c r="P35" s="8">
        <f t="shared" si="10"/>
        <v>0</v>
      </c>
      <c r="Q35" s="20"/>
      <c r="R35" s="25">
        <v>4000</v>
      </c>
      <c r="S35" s="21">
        <v>2622</v>
      </c>
      <c r="T35" s="21">
        <v>3664.16</v>
      </c>
      <c r="U35" s="18">
        <f t="shared" si="11"/>
        <v>139.74675819984742</v>
      </c>
      <c r="V35" s="20">
        <v>0</v>
      </c>
      <c r="W35" s="25"/>
      <c r="X35" s="21"/>
      <c r="Y35" s="21"/>
      <c r="Z35" s="18">
        <f t="shared" si="12"/>
        <v>0</v>
      </c>
      <c r="AA35" s="20"/>
    </row>
    <row r="36" spans="1:27" s="4" customFormat="1" ht="18" customHeight="1">
      <c r="A36" s="28" t="s">
        <v>4</v>
      </c>
      <c r="B36" s="7" t="s">
        <v>33</v>
      </c>
      <c r="C36" s="25"/>
      <c r="D36" s="21"/>
      <c r="E36" s="21">
        <v>210.76</v>
      </c>
      <c r="F36" s="8">
        <f t="shared" si="9"/>
        <v>0</v>
      </c>
      <c r="G36" s="20">
        <v>0</v>
      </c>
      <c r="H36" s="24"/>
      <c r="I36" s="26"/>
      <c r="J36" s="26"/>
      <c r="K36" s="8"/>
      <c r="L36" s="20"/>
      <c r="M36" s="25"/>
      <c r="N36" s="21"/>
      <c r="O36" s="21"/>
      <c r="P36" s="8">
        <f t="shared" si="10"/>
        <v>0</v>
      </c>
      <c r="Q36" s="20"/>
      <c r="R36" s="25"/>
      <c r="S36" s="21"/>
      <c r="T36" s="21"/>
      <c r="U36" s="18">
        <f t="shared" si="11"/>
        <v>0</v>
      </c>
      <c r="V36" s="20"/>
      <c r="W36" s="25"/>
      <c r="X36" s="21"/>
      <c r="Y36" s="21"/>
      <c r="Z36" s="18">
        <f t="shared" si="12"/>
        <v>0</v>
      </c>
      <c r="AA36" s="20"/>
    </row>
    <row r="37" spans="1:27" s="4" customFormat="1" ht="18" customHeight="1">
      <c r="A37" s="28" t="s">
        <v>5</v>
      </c>
      <c r="B37" s="7" t="s">
        <v>34</v>
      </c>
      <c r="C37" s="25"/>
      <c r="D37" s="21"/>
      <c r="E37" s="21">
        <v>4.63</v>
      </c>
      <c r="F37" s="8">
        <f t="shared" si="9"/>
        <v>0</v>
      </c>
      <c r="G37" s="20">
        <v>0</v>
      </c>
      <c r="H37" s="24"/>
      <c r="I37" s="26"/>
      <c r="J37" s="26"/>
      <c r="K37" s="8"/>
      <c r="L37" s="20"/>
      <c r="M37" s="25"/>
      <c r="N37" s="21"/>
      <c r="O37" s="21"/>
      <c r="P37" s="8">
        <f t="shared" si="10"/>
        <v>0</v>
      </c>
      <c r="Q37" s="20"/>
      <c r="R37" s="25"/>
      <c r="S37" s="21"/>
      <c r="T37" s="21"/>
      <c r="U37" s="18">
        <f t="shared" si="11"/>
        <v>0</v>
      </c>
      <c r="V37" s="20"/>
      <c r="W37" s="25"/>
      <c r="X37" s="21"/>
      <c r="Y37" s="21"/>
      <c r="Z37" s="18">
        <f t="shared" si="12"/>
        <v>0</v>
      </c>
      <c r="AA37" s="20"/>
    </row>
    <row r="38" spans="1:27" s="4" customFormat="1" ht="18" customHeight="1">
      <c r="A38" s="28" t="s">
        <v>6</v>
      </c>
      <c r="B38" s="7" t="s">
        <v>35</v>
      </c>
      <c r="C38" s="25">
        <v>400</v>
      </c>
      <c r="D38" s="21">
        <v>99</v>
      </c>
      <c r="E38" s="21">
        <v>51.93</v>
      </c>
      <c r="F38" s="8">
        <f t="shared" si="9"/>
        <v>52.454545454545453</v>
      </c>
      <c r="G38" s="20">
        <v>0</v>
      </c>
      <c r="H38" s="24"/>
      <c r="I38" s="26"/>
      <c r="J38" s="26"/>
      <c r="K38" s="8"/>
      <c r="L38" s="20"/>
      <c r="M38" s="25">
        <v>12000</v>
      </c>
      <c r="N38" s="21">
        <v>3000</v>
      </c>
      <c r="O38" s="21">
        <v>11770</v>
      </c>
      <c r="P38" s="8">
        <f t="shared" si="10"/>
        <v>392.33333333333331</v>
      </c>
      <c r="Q38" s="20">
        <v>11755</v>
      </c>
      <c r="R38" s="25">
        <v>68000</v>
      </c>
      <c r="S38" s="21">
        <v>16800</v>
      </c>
      <c r="T38" s="21">
        <v>83059.38</v>
      </c>
      <c r="U38" s="18">
        <f t="shared" si="11"/>
        <v>494.40107142857147</v>
      </c>
      <c r="V38" s="20">
        <v>64.38</v>
      </c>
      <c r="W38" s="25">
        <v>800</v>
      </c>
      <c r="X38" s="21">
        <v>198</v>
      </c>
      <c r="Y38" s="21"/>
      <c r="Z38" s="18">
        <f t="shared" si="12"/>
        <v>0</v>
      </c>
      <c r="AA38" s="20"/>
    </row>
    <row r="39" spans="1:27" s="4" customFormat="1" ht="18" customHeight="1">
      <c r="A39" s="28" t="s">
        <v>7</v>
      </c>
      <c r="B39" s="7" t="s">
        <v>36</v>
      </c>
      <c r="C39" s="25"/>
      <c r="D39" s="21"/>
      <c r="E39" s="21">
        <v>3.65</v>
      </c>
      <c r="F39" s="8">
        <f t="shared" si="9"/>
        <v>0</v>
      </c>
      <c r="G39" s="20">
        <v>0</v>
      </c>
      <c r="H39" s="24"/>
      <c r="I39" s="26"/>
      <c r="J39" s="26"/>
      <c r="K39" s="8"/>
      <c r="L39" s="20"/>
      <c r="M39" s="25"/>
      <c r="N39" s="21"/>
      <c r="O39" s="21"/>
      <c r="P39" s="8">
        <f t="shared" si="10"/>
        <v>0</v>
      </c>
      <c r="Q39" s="20"/>
      <c r="R39" s="25">
        <v>25000</v>
      </c>
      <c r="S39" s="21">
        <v>300</v>
      </c>
      <c r="T39" s="21"/>
      <c r="U39" s="18">
        <f t="shared" si="11"/>
        <v>0</v>
      </c>
      <c r="V39" s="20"/>
      <c r="W39" s="25"/>
      <c r="X39" s="21"/>
      <c r="Y39" s="21"/>
      <c r="Z39" s="18">
        <f t="shared" si="12"/>
        <v>0</v>
      </c>
      <c r="AA39" s="20"/>
    </row>
    <row r="40" spans="1:27" s="4" customFormat="1" ht="18" customHeight="1">
      <c r="A40" s="28" t="s">
        <v>8</v>
      </c>
      <c r="B40" s="7" t="s">
        <v>37</v>
      </c>
      <c r="C40" s="25">
        <v>100</v>
      </c>
      <c r="D40" s="21">
        <v>0</v>
      </c>
      <c r="E40" s="21">
        <v>233.45</v>
      </c>
      <c r="F40" s="8">
        <f t="shared" si="9"/>
        <v>0</v>
      </c>
      <c r="G40" s="20">
        <v>0</v>
      </c>
      <c r="H40" s="24"/>
      <c r="I40" s="26"/>
      <c r="J40" s="26"/>
      <c r="K40" s="8"/>
      <c r="L40" s="20"/>
      <c r="M40" s="25"/>
      <c r="N40" s="21"/>
      <c r="O40" s="21"/>
      <c r="P40" s="8">
        <f t="shared" si="10"/>
        <v>0</v>
      </c>
      <c r="Q40" s="20"/>
      <c r="R40" s="25">
        <v>10000</v>
      </c>
      <c r="S40" s="21">
        <v>2499</v>
      </c>
      <c r="T40" s="21">
        <v>1816.5</v>
      </c>
      <c r="U40" s="18">
        <f t="shared" si="11"/>
        <v>72.689075630252091</v>
      </c>
      <c r="V40" s="20">
        <v>0</v>
      </c>
      <c r="W40" s="25"/>
      <c r="X40" s="21"/>
      <c r="Y40" s="21"/>
      <c r="Z40" s="18">
        <f t="shared" si="12"/>
        <v>0</v>
      </c>
      <c r="AA40" s="20"/>
    </row>
    <row r="41" spans="1:27" s="4" customFormat="1" ht="18" customHeight="1">
      <c r="A41" s="28" t="s">
        <v>9</v>
      </c>
      <c r="B41" s="7" t="s">
        <v>38</v>
      </c>
      <c r="C41" s="25">
        <v>100</v>
      </c>
      <c r="D41" s="21">
        <v>25</v>
      </c>
      <c r="E41" s="21">
        <v>42.55</v>
      </c>
      <c r="F41" s="8">
        <f>IF(D41=0,0,E41/D41*100)</f>
        <v>170.2</v>
      </c>
      <c r="G41" s="20">
        <v>0</v>
      </c>
      <c r="H41" s="24"/>
      <c r="I41" s="26"/>
      <c r="J41" s="26"/>
      <c r="K41" s="8"/>
      <c r="L41" s="20"/>
      <c r="M41" s="25"/>
      <c r="N41" s="21"/>
      <c r="O41" s="21"/>
      <c r="P41" s="8">
        <f>IF(N41=0,0,O41/N41*100)</f>
        <v>0</v>
      </c>
      <c r="Q41" s="20"/>
      <c r="R41" s="25"/>
      <c r="S41" s="21"/>
      <c r="T41" s="21"/>
      <c r="U41" s="18">
        <f t="shared" si="11"/>
        <v>0</v>
      </c>
      <c r="V41" s="20"/>
      <c r="W41" s="25"/>
      <c r="X41" s="21"/>
      <c r="Y41" s="21"/>
      <c r="Z41" s="18">
        <f t="shared" si="12"/>
        <v>0</v>
      </c>
      <c r="AA41" s="20"/>
    </row>
    <row r="42" spans="1:27" s="4" customFormat="1" ht="18" customHeight="1">
      <c r="A42" s="28" t="s">
        <v>10</v>
      </c>
      <c r="B42" s="7" t="s">
        <v>39</v>
      </c>
      <c r="C42" s="25">
        <v>1800</v>
      </c>
      <c r="D42" s="21">
        <v>300</v>
      </c>
      <c r="E42" s="21">
        <v>1980.42</v>
      </c>
      <c r="F42" s="8">
        <f t="shared" ref="F42:F53" si="13">IF(D42=0,0,E42/D42*100)</f>
        <v>660.14</v>
      </c>
      <c r="G42" s="20">
        <v>0</v>
      </c>
      <c r="H42" s="24"/>
      <c r="I42" s="26"/>
      <c r="J42" s="26"/>
      <c r="K42" s="8"/>
      <c r="L42" s="20"/>
      <c r="M42" s="25"/>
      <c r="N42" s="21"/>
      <c r="O42" s="21"/>
      <c r="P42" s="8">
        <f t="shared" ref="P42:P53" si="14">IF(N42=0,0,O42/N42*100)</f>
        <v>0</v>
      </c>
      <c r="Q42" s="20"/>
      <c r="R42" s="25">
        <v>15000</v>
      </c>
      <c r="S42" s="21">
        <v>3000</v>
      </c>
      <c r="T42" s="21">
        <v>15498.03</v>
      </c>
      <c r="U42" s="18">
        <f t="shared" si="11"/>
        <v>516.601</v>
      </c>
      <c r="V42" s="20">
        <v>0</v>
      </c>
      <c r="W42" s="25"/>
      <c r="X42" s="21"/>
      <c r="Y42" s="21">
        <v>204</v>
      </c>
      <c r="Z42" s="18">
        <f t="shared" si="12"/>
        <v>0</v>
      </c>
      <c r="AA42" s="20">
        <v>102</v>
      </c>
    </row>
    <row r="43" spans="1:27" s="4" customFormat="1" ht="18" customHeight="1">
      <c r="A43" s="28" t="s">
        <v>11</v>
      </c>
      <c r="B43" s="7" t="s">
        <v>40</v>
      </c>
      <c r="C43" s="25"/>
      <c r="D43" s="21"/>
      <c r="E43" s="21">
        <v>0.47</v>
      </c>
      <c r="F43" s="8">
        <f t="shared" si="13"/>
        <v>0</v>
      </c>
      <c r="G43" s="20">
        <v>0</v>
      </c>
      <c r="H43" s="24"/>
      <c r="I43" s="26"/>
      <c r="J43" s="26"/>
      <c r="K43" s="8"/>
      <c r="L43" s="20"/>
      <c r="M43" s="20"/>
      <c r="N43" s="21"/>
      <c r="O43" s="21"/>
      <c r="P43" s="8">
        <f t="shared" si="14"/>
        <v>0</v>
      </c>
      <c r="Q43" s="20"/>
      <c r="R43" s="25"/>
      <c r="S43" s="21"/>
      <c r="T43" s="21">
        <v>24</v>
      </c>
      <c r="U43" s="18">
        <f t="shared" si="11"/>
        <v>0</v>
      </c>
      <c r="V43" s="20">
        <v>0</v>
      </c>
      <c r="W43" s="25"/>
      <c r="X43" s="21"/>
      <c r="Y43" s="21"/>
      <c r="Z43" s="18">
        <f t="shared" si="12"/>
        <v>0</v>
      </c>
      <c r="AA43" s="20"/>
    </row>
    <row r="44" spans="1:27" s="4" customFormat="1" ht="18" customHeight="1">
      <c r="A44" s="28" t="s">
        <v>12</v>
      </c>
      <c r="B44" s="7" t="s">
        <v>41</v>
      </c>
      <c r="C44" s="25">
        <v>1000</v>
      </c>
      <c r="D44" s="21">
        <v>200</v>
      </c>
      <c r="E44" s="21">
        <v>712.53</v>
      </c>
      <c r="F44" s="8">
        <f t="shared" si="13"/>
        <v>356.26499999999999</v>
      </c>
      <c r="G44" s="20">
        <v>703.52</v>
      </c>
      <c r="H44" s="24"/>
      <c r="I44" s="26"/>
      <c r="J44" s="26"/>
      <c r="K44" s="8"/>
      <c r="L44" s="20"/>
      <c r="M44" s="20"/>
      <c r="N44" s="21"/>
      <c r="O44" s="21"/>
      <c r="P44" s="8">
        <f t="shared" si="14"/>
        <v>0</v>
      </c>
      <c r="Q44" s="20"/>
      <c r="R44" s="25"/>
      <c r="S44" s="21"/>
      <c r="T44" s="21"/>
      <c r="U44" s="18">
        <f t="shared" si="11"/>
        <v>0</v>
      </c>
      <c r="V44" s="20"/>
      <c r="W44" s="25">
        <v>100</v>
      </c>
      <c r="X44" s="21">
        <v>0</v>
      </c>
      <c r="Y44" s="21"/>
      <c r="Z44" s="18">
        <f t="shared" si="12"/>
        <v>0</v>
      </c>
      <c r="AA44" s="20"/>
    </row>
    <row r="45" spans="1:27" s="4" customFormat="1" ht="18" customHeight="1">
      <c r="A45" s="28" t="s">
        <v>13</v>
      </c>
      <c r="B45" s="7" t="s">
        <v>42</v>
      </c>
      <c r="C45" s="25"/>
      <c r="D45" s="21"/>
      <c r="E45" s="21">
        <v>0.92</v>
      </c>
      <c r="F45" s="8">
        <f t="shared" si="13"/>
        <v>0</v>
      </c>
      <c r="G45" s="20">
        <v>0</v>
      </c>
      <c r="H45" s="24"/>
      <c r="I45" s="26"/>
      <c r="J45" s="26"/>
      <c r="K45" s="8">
        <f t="shared" ref="K45:K53" si="15">IF(I45=0,0,J45/I45*100)</f>
        <v>0</v>
      </c>
      <c r="L45" s="20"/>
      <c r="M45" s="20"/>
      <c r="N45" s="20"/>
      <c r="O45" s="20"/>
      <c r="P45" s="8">
        <f t="shared" si="14"/>
        <v>0</v>
      </c>
      <c r="Q45" s="20"/>
      <c r="R45" s="25"/>
      <c r="S45" s="21"/>
      <c r="T45" s="21"/>
      <c r="U45" s="18">
        <f t="shared" si="11"/>
        <v>0</v>
      </c>
      <c r="V45" s="20"/>
      <c r="W45" s="25"/>
      <c r="X45" s="21"/>
      <c r="Y45" s="21"/>
      <c r="Z45" s="18">
        <f t="shared" si="12"/>
        <v>0</v>
      </c>
      <c r="AA45" s="20"/>
    </row>
    <row r="46" spans="1:27" s="4" customFormat="1" ht="18" customHeight="1">
      <c r="A46" s="28" t="s">
        <v>14</v>
      </c>
      <c r="B46" s="7" t="s">
        <v>43</v>
      </c>
      <c r="C46" s="25"/>
      <c r="D46" s="21"/>
      <c r="E46" s="21">
        <v>0.47</v>
      </c>
      <c r="F46" s="8">
        <f t="shared" si="13"/>
        <v>0</v>
      </c>
      <c r="G46" s="20">
        <v>0</v>
      </c>
      <c r="H46" s="24"/>
      <c r="I46" s="26"/>
      <c r="J46" s="26"/>
      <c r="K46" s="8">
        <f t="shared" si="15"/>
        <v>0</v>
      </c>
      <c r="L46" s="20"/>
      <c r="M46" s="20"/>
      <c r="N46" s="20"/>
      <c r="O46" s="20"/>
      <c r="P46" s="8">
        <f t="shared" si="14"/>
        <v>0</v>
      </c>
      <c r="Q46" s="20"/>
      <c r="R46" s="25"/>
      <c r="S46" s="21"/>
      <c r="T46" s="21"/>
      <c r="U46" s="18">
        <f t="shared" si="11"/>
        <v>0</v>
      </c>
      <c r="V46" s="20"/>
      <c r="W46" s="20"/>
      <c r="X46" s="21"/>
      <c r="Y46" s="21"/>
      <c r="Z46" s="18">
        <f t="shared" si="12"/>
        <v>0</v>
      </c>
      <c r="AA46" s="20"/>
    </row>
    <row r="47" spans="1:27" s="4" customFormat="1" ht="18" customHeight="1">
      <c r="A47" s="28" t="s">
        <v>15</v>
      </c>
      <c r="B47" s="7" t="s">
        <v>44</v>
      </c>
      <c r="C47" s="25"/>
      <c r="D47" s="21"/>
      <c r="E47" s="21">
        <v>0.99</v>
      </c>
      <c r="F47" s="8">
        <f t="shared" si="13"/>
        <v>0</v>
      </c>
      <c r="G47" s="20">
        <v>0</v>
      </c>
      <c r="H47" s="24"/>
      <c r="I47" s="26"/>
      <c r="J47" s="26"/>
      <c r="K47" s="8">
        <f t="shared" si="15"/>
        <v>0</v>
      </c>
      <c r="L47" s="20"/>
      <c r="M47" s="20"/>
      <c r="N47" s="20"/>
      <c r="O47" s="20"/>
      <c r="P47" s="8">
        <f t="shared" si="14"/>
        <v>0</v>
      </c>
      <c r="Q47" s="20"/>
      <c r="R47" s="25"/>
      <c r="S47" s="21"/>
      <c r="T47" s="21"/>
      <c r="U47" s="18">
        <f t="shared" si="11"/>
        <v>0</v>
      </c>
      <c r="V47" s="20"/>
      <c r="W47" s="20"/>
      <c r="X47" s="21"/>
      <c r="Y47" s="21"/>
      <c r="Z47" s="18">
        <f t="shared" si="12"/>
        <v>0</v>
      </c>
      <c r="AA47" s="20"/>
    </row>
    <row r="48" spans="1:27" s="4" customFormat="1" ht="18" customHeight="1">
      <c r="A48" s="28" t="s">
        <v>16</v>
      </c>
      <c r="B48" s="7" t="s">
        <v>45</v>
      </c>
      <c r="C48" s="25"/>
      <c r="D48" s="21"/>
      <c r="E48" s="21">
        <v>14.01</v>
      </c>
      <c r="F48" s="8">
        <f t="shared" si="13"/>
        <v>0</v>
      </c>
      <c r="G48" s="20">
        <v>0</v>
      </c>
      <c r="H48" s="24"/>
      <c r="I48" s="26"/>
      <c r="J48" s="26"/>
      <c r="K48" s="8">
        <f t="shared" si="15"/>
        <v>0</v>
      </c>
      <c r="L48" s="20"/>
      <c r="M48" s="20"/>
      <c r="N48" s="20"/>
      <c r="O48" s="20"/>
      <c r="P48" s="8">
        <f t="shared" si="14"/>
        <v>0</v>
      </c>
      <c r="Q48" s="20"/>
      <c r="R48" s="21"/>
      <c r="S48" s="21"/>
      <c r="T48" s="21">
        <v>2796</v>
      </c>
      <c r="U48" s="18">
        <f t="shared" si="11"/>
        <v>0</v>
      </c>
      <c r="V48" s="20">
        <v>0</v>
      </c>
      <c r="W48" s="20"/>
      <c r="X48" s="21"/>
      <c r="Y48" s="21"/>
      <c r="Z48" s="18">
        <f t="shared" si="12"/>
        <v>0</v>
      </c>
      <c r="AA48" s="20"/>
    </row>
    <row r="49" spans="1:30" s="4" customFormat="1" ht="18" customHeight="1">
      <c r="A49" s="28" t="s">
        <v>17</v>
      </c>
      <c r="B49" s="7" t="s">
        <v>46</v>
      </c>
      <c r="C49" s="25"/>
      <c r="D49" s="21"/>
      <c r="E49" s="21">
        <v>186.34</v>
      </c>
      <c r="F49" s="8">
        <f t="shared" si="13"/>
        <v>0</v>
      </c>
      <c r="G49" s="20">
        <v>0</v>
      </c>
      <c r="H49" s="24"/>
      <c r="I49" s="26"/>
      <c r="J49" s="26"/>
      <c r="K49" s="8">
        <f t="shared" si="15"/>
        <v>0</v>
      </c>
      <c r="L49" s="20"/>
      <c r="M49" s="20"/>
      <c r="N49" s="20"/>
      <c r="O49" s="20"/>
      <c r="P49" s="8">
        <f t="shared" si="14"/>
        <v>0</v>
      </c>
      <c r="Q49" s="20"/>
      <c r="R49" s="21"/>
      <c r="S49" s="21"/>
      <c r="T49" s="21"/>
      <c r="U49" s="18">
        <f t="shared" si="11"/>
        <v>0</v>
      </c>
      <c r="V49" s="20"/>
      <c r="W49" s="20"/>
      <c r="X49" s="21"/>
      <c r="Y49" s="21"/>
      <c r="Z49" s="18">
        <f t="shared" si="12"/>
        <v>0</v>
      </c>
      <c r="AA49" s="20"/>
    </row>
    <row r="50" spans="1:30" s="4" customFormat="1" ht="18" customHeight="1">
      <c r="A50" s="28" t="s">
        <v>18</v>
      </c>
      <c r="B50" s="7" t="s">
        <v>47</v>
      </c>
      <c r="C50" s="25"/>
      <c r="D50" s="21"/>
      <c r="E50" s="21">
        <v>6.46</v>
      </c>
      <c r="F50" s="8">
        <f t="shared" si="13"/>
        <v>0</v>
      </c>
      <c r="G50" s="20">
        <v>0</v>
      </c>
      <c r="H50" s="24"/>
      <c r="I50" s="26"/>
      <c r="J50" s="26"/>
      <c r="K50" s="8">
        <f t="shared" si="15"/>
        <v>0</v>
      </c>
      <c r="L50" s="20"/>
      <c r="M50" s="20"/>
      <c r="N50" s="20"/>
      <c r="O50" s="20"/>
      <c r="P50" s="8">
        <f t="shared" si="14"/>
        <v>0</v>
      </c>
      <c r="Q50" s="20"/>
      <c r="R50" s="20"/>
      <c r="S50" s="21"/>
      <c r="T50" s="21"/>
      <c r="U50" s="18">
        <f t="shared" si="11"/>
        <v>0</v>
      </c>
      <c r="V50" s="20"/>
      <c r="W50" s="20"/>
      <c r="X50" s="21"/>
      <c r="Y50" s="21"/>
      <c r="Z50" s="18">
        <f t="shared" si="12"/>
        <v>0</v>
      </c>
      <c r="AA50" s="20"/>
    </row>
    <row r="51" spans="1:30" s="11" customFormat="1" ht="18" customHeight="1">
      <c r="A51" s="29"/>
      <c r="B51" s="9" t="s">
        <v>19</v>
      </c>
      <c r="C51" s="10">
        <f>SUM(C32:C50)</f>
        <v>7800</v>
      </c>
      <c r="D51" s="10">
        <f>SUM(D32:D50)</f>
        <v>1757</v>
      </c>
      <c r="E51" s="10">
        <f>SUM(E32:E50)</f>
        <v>6074.1600000000008</v>
      </c>
      <c r="F51" s="8">
        <f t="shared" si="13"/>
        <v>345.71200910643142</v>
      </c>
      <c r="G51" s="10">
        <f>SUM(G32:G50)</f>
        <v>711.71</v>
      </c>
      <c r="H51" s="10">
        <f>SUM(H32:H50)</f>
        <v>0</v>
      </c>
      <c r="I51" s="10">
        <f>SUM(I32:I50)</f>
        <v>0</v>
      </c>
      <c r="J51" s="10">
        <f>SUM(J32:J50)</f>
        <v>0</v>
      </c>
      <c r="K51" s="8">
        <f t="shared" si="15"/>
        <v>0</v>
      </c>
      <c r="L51" s="10">
        <f>SUM(L32:L50)</f>
        <v>-2400</v>
      </c>
      <c r="M51" s="10">
        <f>SUM(M32:M50)</f>
        <v>25000</v>
      </c>
      <c r="N51" s="10">
        <f>SUM(N32:N50)</f>
        <v>6249</v>
      </c>
      <c r="O51" s="10">
        <f>SUM(O32:O50)</f>
        <v>24697</v>
      </c>
      <c r="P51" s="8">
        <f t="shared" si="14"/>
        <v>395.21523443750999</v>
      </c>
      <c r="Q51" s="10">
        <f>SUM(Q32:Q50)</f>
        <v>24682</v>
      </c>
      <c r="R51" s="10">
        <f>SUM(R32:R50)</f>
        <v>259000</v>
      </c>
      <c r="S51" s="10">
        <f>SUM(S32:S50)</f>
        <v>81959</v>
      </c>
      <c r="T51" s="10">
        <f>SUM(T32:T50)</f>
        <v>245706.57</v>
      </c>
      <c r="U51" s="18">
        <f t="shared" si="11"/>
        <v>299.79205456386728</v>
      </c>
      <c r="V51" s="10">
        <f>SUM(V32:V50)</f>
        <v>64.38</v>
      </c>
      <c r="W51" s="10">
        <f>SUM(W32:W50)</f>
        <v>1400</v>
      </c>
      <c r="X51" s="10">
        <f>SUM(X32:X50)</f>
        <v>338</v>
      </c>
      <c r="Y51" s="10">
        <f>SUM(Y32:Y50)</f>
        <v>204</v>
      </c>
      <c r="Z51" s="18">
        <f t="shared" si="12"/>
        <v>60.355029585798817</v>
      </c>
      <c r="AA51" s="30">
        <f>SUM(AA32:AA50)</f>
        <v>102</v>
      </c>
    </row>
    <row r="52" spans="1:30" s="4" customFormat="1" ht="18" customHeight="1">
      <c r="A52" s="28"/>
      <c r="B52" s="7" t="s">
        <v>20</v>
      </c>
      <c r="C52" s="12"/>
      <c r="D52" s="12"/>
      <c r="E52" s="21"/>
      <c r="F52" s="8">
        <f t="shared" si="13"/>
        <v>0</v>
      </c>
      <c r="G52" s="21"/>
      <c r="H52" s="12"/>
      <c r="I52" s="12"/>
      <c r="J52" s="12"/>
      <c r="K52" s="8">
        <f t="shared" si="15"/>
        <v>0</v>
      </c>
      <c r="L52" s="12"/>
      <c r="M52" s="21"/>
      <c r="N52" s="21"/>
      <c r="O52" s="21"/>
      <c r="P52" s="8">
        <f t="shared" si="14"/>
        <v>0</v>
      </c>
      <c r="Q52" s="12">
        <v>0</v>
      </c>
      <c r="R52" s="12"/>
      <c r="S52" s="12"/>
      <c r="T52" s="12"/>
      <c r="U52" s="18">
        <f t="shared" si="11"/>
        <v>0</v>
      </c>
      <c r="V52" s="12"/>
      <c r="W52" s="12"/>
      <c r="X52" s="12"/>
      <c r="Y52" s="12"/>
      <c r="Z52" s="18">
        <f t="shared" si="12"/>
        <v>0</v>
      </c>
      <c r="AA52" s="30">
        <v>0</v>
      </c>
    </row>
    <row r="53" spans="1:30" s="11" customFormat="1" ht="18" customHeight="1" thickBot="1">
      <c r="A53" s="31"/>
      <c r="B53" s="32" t="s">
        <v>19</v>
      </c>
      <c r="C53" s="33">
        <f>SUM(C51:C52)</f>
        <v>7800</v>
      </c>
      <c r="D53" s="33">
        <f>SUM(D51:D52)</f>
        <v>1757</v>
      </c>
      <c r="E53" s="33">
        <f>SUM(E51:E52)</f>
        <v>6074.1600000000008</v>
      </c>
      <c r="F53" s="34">
        <f t="shared" si="13"/>
        <v>345.71200910643142</v>
      </c>
      <c r="G53" s="33">
        <f>SUM(G51:G52)</f>
        <v>711.71</v>
      </c>
      <c r="H53" s="33">
        <f>SUM(H51:H52)</f>
        <v>0</v>
      </c>
      <c r="I53" s="33">
        <f>SUM(I51:I52)</f>
        <v>0</v>
      </c>
      <c r="J53" s="33">
        <f>SUM(J51:J52)</f>
        <v>0</v>
      </c>
      <c r="K53" s="34">
        <f t="shared" si="15"/>
        <v>0</v>
      </c>
      <c r="L53" s="33">
        <f>SUM(L51:L52)</f>
        <v>-2400</v>
      </c>
      <c r="M53" s="33">
        <f>SUM(M51:M52)</f>
        <v>25000</v>
      </c>
      <c r="N53" s="33">
        <f>SUM(N51:N52)</f>
        <v>6249</v>
      </c>
      <c r="O53" s="33">
        <f>SUM(O51:O52)</f>
        <v>24697</v>
      </c>
      <c r="P53" s="34">
        <f t="shared" si="14"/>
        <v>395.21523443750999</v>
      </c>
      <c r="Q53" s="33">
        <f>SUM(Q51:Q52)</f>
        <v>24682</v>
      </c>
      <c r="R53" s="33">
        <f>SUM(R51:R52)</f>
        <v>259000</v>
      </c>
      <c r="S53" s="33">
        <f>SUM(S51:S52)</f>
        <v>81959</v>
      </c>
      <c r="T53" s="33">
        <f>SUM(T51:T52)</f>
        <v>245706.57</v>
      </c>
      <c r="U53" s="37">
        <f t="shared" si="11"/>
        <v>299.79205456386728</v>
      </c>
      <c r="V53" s="33">
        <f>SUM(V51:V52)</f>
        <v>64.38</v>
      </c>
      <c r="W53" s="33">
        <f>SUM(W51:W52)</f>
        <v>1400</v>
      </c>
      <c r="X53" s="33">
        <f>SUM(X51:X52)</f>
        <v>338</v>
      </c>
      <c r="Y53" s="33">
        <f>SUM(Y51:Y52)</f>
        <v>204</v>
      </c>
      <c r="Z53" s="37">
        <f t="shared" si="12"/>
        <v>60.355029585798817</v>
      </c>
      <c r="AA53" s="35">
        <f>SUM(AA51:AA52)</f>
        <v>102</v>
      </c>
    </row>
    <row r="54" spans="1:30" s="38" customFormat="1" ht="18" customHeight="1" thickBot="1"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40"/>
      <c r="V54" s="39"/>
      <c r="W54" s="39"/>
      <c r="X54" s="39"/>
      <c r="Y54" s="39"/>
      <c r="Z54" s="40"/>
      <c r="AA54" s="39"/>
    </row>
    <row r="55" spans="1:30" s="4" customFormat="1" ht="34.5" customHeight="1">
      <c r="A55" s="65" t="s">
        <v>23</v>
      </c>
      <c r="B55" s="63" t="s">
        <v>24</v>
      </c>
      <c r="C55" s="67" t="s">
        <v>70</v>
      </c>
      <c r="D55" s="67"/>
      <c r="E55" s="67"/>
      <c r="F55" s="67"/>
      <c r="G55" s="67"/>
      <c r="H55" s="67" t="s">
        <v>56</v>
      </c>
      <c r="I55" s="67"/>
      <c r="J55" s="67"/>
      <c r="K55" s="67"/>
      <c r="L55" s="67"/>
      <c r="M55" s="67" t="s">
        <v>64</v>
      </c>
      <c r="N55" s="67"/>
      <c r="O55" s="67"/>
      <c r="P55" s="67"/>
      <c r="Q55" s="67"/>
      <c r="R55" s="67" t="s">
        <v>65</v>
      </c>
      <c r="S55" s="67"/>
      <c r="T55" s="67"/>
      <c r="U55" s="67"/>
      <c r="V55" s="67"/>
      <c r="W55" s="73" t="s">
        <v>25</v>
      </c>
      <c r="X55" s="73"/>
      <c r="Y55" s="73"/>
      <c r="Z55" s="73"/>
      <c r="AA55" s="74"/>
    </row>
    <row r="56" spans="1:30" s="4" customFormat="1" ht="12.75" customHeight="1">
      <c r="A56" s="66"/>
      <c r="B56" s="64"/>
      <c r="C56" s="68" t="str">
        <f>$C$4</f>
        <v>Затверд-жено на  2015 рік</v>
      </c>
      <c r="D56" s="68" t="str">
        <f>$D$4</f>
        <v>Затверджено на 3 міс. 2015р</v>
      </c>
      <c r="E56" s="68" t="s">
        <v>21</v>
      </c>
      <c r="F56" s="68"/>
      <c r="G56" s="68"/>
      <c r="H56" s="68" t="str">
        <f>$C$4</f>
        <v>Затверд-жено на  2015 рік</v>
      </c>
      <c r="I56" s="68" t="str">
        <f>$D$4</f>
        <v>Затверджено на 3 міс. 2015р</v>
      </c>
      <c r="J56" s="68" t="s">
        <v>21</v>
      </c>
      <c r="K56" s="68"/>
      <c r="L56" s="68"/>
      <c r="M56" s="68" t="str">
        <f>$C$4</f>
        <v>Затверд-жено на  2015 рік</v>
      </c>
      <c r="N56" s="68" t="str">
        <f>$D$4</f>
        <v>Затверджено на 3 міс. 2015р</v>
      </c>
      <c r="O56" s="68" t="s">
        <v>21</v>
      </c>
      <c r="P56" s="68"/>
      <c r="Q56" s="68"/>
      <c r="R56" s="68" t="str">
        <f>$C$4</f>
        <v>Затверд-жено на  2015 рік</v>
      </c>
      <c r="S56" s="68" t="str">
        <f>$D$4</f>
        <v>Затверджено на 3 міс. 2015р</v>
      </c>
      <c r="T56" s="68" t="s">
        <v>21</v>
      </c>
      <c r="U56" s="68"/>
      <c r="V56" s="68"/>
      <c r="W56" s="68" t="str">
        <f>$C$4</f>
        <v>Затверд-жено на  2015 рік</v>
      </c>
      <c r="X56" s="68" t="str">
        <f>$D$4</f>
        <v>Затверджено на 3 міс. 2015р</v>
      </c>
      <c r="Y56" s="68" t="s">
        <v>21</v>
      </c>
      <c r="Z56" s="68"/>
      <c r="AA56" s="72"/>
    </row>
    <row r="57" spans="1:30" s="4" customFormat="1" ht="25.5">
      <c r="A57" s="66"/>
      <c r="B57" s="64"/>
      <c r="C57" s="68"/>
      <c r="D57" s="68"/>
      <c r="E57" s="6" t="s">
        <v>22</v>
      </c>
      <c r="F57" s="6" t="s">
        <v>27</v>
      </c>
      <c r="G57" s="6" t="str">
        <f>$G$5</f>
        <v>за місяць</v>
      </c>
      <c r="H57" s="68"/>
      <c r="I57" s="68"/>
      <c r="J57" s="6" t="s">
        <v>22</v>
      </c>
      <c r="K57" s="6" t="s">
        <v>27</v>
      </c>
      <c r="L57" s="6" t="str">
        <f>$G$5</f>
        <v>за місяць</v>
      </c>
      <c r="M57" s="68"/>
      <c r="N57" s="68"/>
      <c r="O57" s="6" t="s">
        <v>22</v>
      </c>
      <c r="P57" s="6" t="s">
        <v>27</v>
      </c>
      <c r="Q57" s="6" t="str">
        <f>$G$5</f>
        <v>за місяць</v>
      </c>
      <c r="R57" s="68"/>
      <c r="S57" s="68"/>
      <c r="T57" s="6" t="s">
        <v>22</v>
      </c>
      <c r="U57" s="6" t="s">
        <v>27</v>
      </c>
      <c r="V57" s="6" t="str">
        <f>$G$5</f>
        <v>за місяць</v>
      </c>
      <c r="W57" s="68"/>
      <c r="X57" s="68"/>
      <c r="Y57" s="6" t="s">
        <v>22</v>
      </c>
      <c r="Z57" s="6" t="s">
        <v>27</v>
      </c>
      <c r="AA57" s="27" t="str">
        <f>$G$5</f>
        <v>за місяць</v>
      </c>
    </row>
    <row r="58" spans="1:30" s="4" customFormat="1" ht="18" customHeight="1">
      <c r="A58" s="28" t="s">
        <v>0</v>
      </c>
      <c r="B58" s="7" t="s">
        <v>29</v>
      </c>
      <c r="C58" s="25">
        <v>51500</v>
      </c>
      <c r="D58" s="20">
        <v>12900</v>
      </c>
      <c r="E58" s="20">
        <v>40613.32</v>
      </c>
      <c r="F58" s="8">
        <f>IF(D58=0,0,E58/D58*100)</f>
        <v>314.83193798449611</v>
      </c>
      <c r="G58" s="20">
        <v>10826.59</v>
      </c>
      <c r="I58" s="21"/>
      <c r="J58" s="21">
        <v>325</v>
      </c>
      <c r="K58" s="8">
        <f t="shared" ref="K58:K66" si="16">IF(I58=0,0,J58/I58*100)</f>
        <v>0</v>
      </c>
      <c r="L58" s="20">
        <v>325</v>
      </c>
      <c r="M58" s="25">
        <v>15000</v>
      </c>
      <c r="N58" s="21">
        <v>3750</v>
      </c>
      <c r="O58" s="21">
        <v>177507.72</v>
      </c>
      <c r="P58" s="8">
        <f t="shared" ref="P58:P66" si="17">IF(N58=0,0,O58/N58*100)</f>
        <v>4733.5392000000002</v>
      </c>
      <c r="Q58" s="20">
        <v>104866.05</v>
      </c>
      <c r="R58" s="25">
        <v>6800</v>
      </c>
      <c r="S58" s="20">
        <v>1760</v>
      </c>
      <c r="T58" s="20">
        <v>4855.22</v>
      </c>
      <c r="U58" s="10">
        <f>IF(S58=0,0,T58/S58*100)</f>
        <v>275.86477272727274</v>
      </c>
      <c r="V58" s="20">
        <v>3439.22</v>
      </c>
      <c r="W58" s="10">
        <f>C6+H6+M6+R6+C32+H32+M32+R32+W6+W32+C58+H58+M58+R58</f>
        <v>1888400</v>
      </c>
      <c r="X58" s="10">
        <f>D6+I6+N6+S6+D32+I32+N32+S32+X6+X32+D58+I58+N58+S58</f>
        <v>504097</v>
      </c>
      <c r="Y58" s="10">
        <f>E6+J6+O6+T6+E32+J32+O32+T32+Y6+Y32+E58+J58+O58+T58</f>
        <v>845140.24999999988</v>
      </c>
      <c r="Z58" s="8">
        <f t="shared" ref="Z58:Z66" si="18">IF(X58=0,0,Y58/X58*100)</f>
        <v>167.65429074166278</v>
      </c>
      <c r="AA58" s="10">
        <f t="shared" ref="AA58:AA66" si="19">G6+L6+Q6+V6+G32+L32+Q32+V32+AA6+AA32+G58+L58+Q58+V58</f>
        <v>276710.26</v>
      </c>
      <c r="AB58" s="46"/>
      <c r="AC58" s="47"/>
      <c r="AD58" s="42"/>
    </row>
    <row r="59" spans="1:30" s="4" customFormat="1" ht="18" customHeight="1">
      <c r="A59" s="28" t="s">
        <v>1</v>
      </c>
      <c r="B59" s="7" t="s">
        <v>30</v>
      </c>
      <c r="C59" s="25">
        <v>16700</v>
      </c>
      <c r="D59" s="20">
        <v>4170</v>
      </c>
      <c r="E59" s="20">
        <v>454.3</v>
      </c>
      <c r="F59" s="8">
        <f t="shared" ref="F59:F79" si="20">IF(D59=0,0,E59/D59*100)</f>
        <v>10.894484412470025</v>
      </c>
      <c r="G59" s="20">
        <v>47.55</v>
      </c>
      <c r="H59" s="49"/>
      <c r="I59" s="21"/>
      <c r="J59" s="21"/>
      <c r="K59" s="8">
        <f t="shared" si="16"/>
        <v>0</v>
      </c>
      <c r="L59" s="20"/>
      <c r="M59" s="25">
        <v>2000</v>
      </c>
      <c r="N59" s="21">
        <v>2000</v>
      </c>
      <c r="O59" s="21">
        <v>42399.07</v>
      </c>
      <c r="P59" s="8">
        <f t="shared" si="17"/>
        <v>2119.9535000000001</v>
      </c>
      <c r="Q59" s="20">
        <v>39963.83</v>
      </c>
      <c r="R59" s="25">
        <v>3000</v>
      </c>
      <c r="S59" s="20">
        <v>0</v>
      </c>
      <c r="T59" s="20">
        <v>0</v>
      </c>
      <c r="U59" s="10"/>
      <c r="V59" s="20"/>
      <c r="W59" s="10">
        <f t="shared" ref="W59:W76" si="21">C7+H7+M7+R7+C33+H33+M33+R33+W7+W33+C59+H59+M59+R59</f>
        <v>2294800</v>
      </c>
      <c r="X59" s="10">
        <f t="shared" ref="X59:Y74" si="22">D7+I7+N7+S7+D33+I33+N33+S33+X7+X33+D59+I59+N59+S59</f>
        <v>539552</v>
      </c>
      <c r="Y59" s="10">
        <f t="shared" si="22"/>
        <v>661292.24</v>
      </c>
      <c r="Z59" s="8">
        <f t="shared" si="18"/>
        <v>122.56320799478084</v>
      </c>
      <c r="AA59" s="10">
        <f t="shared" si="19"/>
        <v>250118.22999999998</v>
      </c>
      <c r="AB59" s="46"/>
      <c r="AC59" s="47"/>
      <c r="AD59" s="42"/>
    </row>
    <row r="60" spans="1:30" s="4" customFormat="1" ht="18" customHeight="1">
      <c r="A60" s="28" t="s">
        <v>2</v>
      </c>
      <c r="B60" s="7" t="s">
        <v>31</v>
      </c>
      <c r="C60" s="25">
        <v>0</v>
      </c>
      <c r="D60" s="20">
        <v>0</v>
      </c>
      <c r="E60" s="20">
        <v>0</v>
      </c>
      <c r="F60" s="8">
        <f t="shared" si="20"/>
        <v>0</v>
      </c>
      <c r="G60" s="20">
        <v>0</v>
      </c>
      <c r="H60" s="49"/>
      <c r="I60" s="21"/>
      <c r="J60" s="21"/>
      <c r="K60" s="8">
        <f t="shared" si="16"/>
        <v>0</v>
      </c>
      <c r="L60" s="20"/>
      <c r="M60" s="25">
        <v>1200</v>
      </c>
      <c r="N60" s="21">
        <v>300</v>
      </c>
      <c r="O60" s="21">
        <v>623.74</v>
      </c>
      <c r="P60" s="8">
        <f t="shared" si="17"/>
        <v>207.91333333333336</v>
      </c>
      <c r="Q60" s="20">
        <v>190.74</v>
      </c>
      <c r="R60" s="25">
        <v>950</v>
      </c>
      <c r="S60" s="20">
        <v>0</v>
      </c>
      <c r="T60" s="20">
        <v>414.8</v>
      </c>
      <c r="U60" s="10"/>
      <c r="V60" s="20">
        <v>0</v>
      </c>
      <c r="W60" s="10">
        <f t="shared" si="21"/>
        <v>469050</v>
      </c>
      <c r="X60" s="10">
        <f t="shared" si="22"/>
        <v>135783</v>
      </c>
      <c r="Y60" s="10">
        <f t="shared" si="22"/>
        <v>225701.03999999998</v>
      </c>
      <c r="Z60" s="8">
        <f t="shared" si="18"/>
        <v>166.22186871699697</v>
      </c>
      <c r="AA60" s="10">
        <f t="shared" si="19"/>
        <v>31385.86</v>
      </c>
      <c r="AB60" s="46"/>
      <c r="AC60" s="47"/>
      <c r="AD60" s="42"/>
    </row>
    <row r="61" spans="1:30" s="4" customFormat="1" ht="18" customHeight="1">
      <c r="A61" s="28" t="s">
        <v>3</v>
      </c>
      <c r="B61" s="7" t="s">
        <v>32</v>
      </c>
      <c r="C61" s="25">
        <v>0</v>
      </c>
      <c r="D61" s="20">
        <v>0</v>
      </c>
      <c r="E61" s="20">
        <v>920.5</v>
      </c>
      <c r="F61" s="8">
        <f t="shared" si="20"/>
        <v>0</v>
      </c>
      <c r="G61" s="20">
        <v>260.39999999999998</v>
      </c>
      <c r="H61" s="49"/>
      <c r="I61" s="21"/>
      <c r="J61" s="21"/>
      <c r="K61" s="8">
        <f t="shared" si="16"/>
        <v>0</v>
      </c>
      <c r="L61" s="20"/>
      <c r="M61" s="25">
        <v>6000</v>
      </c>
      <c r="N61" s="21">
        <v>1500</v>
      </c>
      <c r="O61" s="21">
        <v>28208.48</v>
      </c>
      <c r="P61" s="8">
        <f t="shared" si="17"/>
        <v>1880.5653333333332</v>
      </c>
      <c r="Q61" s="20">
        <v>25521.82</v>
      </c>
      <c r="R61" s="25">
        <v>1000</v>
      </c>
      <c r="S61" s="20">
        <v>274</v>
      </c>
      <c r="T61" s="20">
        <v>640.85</v>
      </c>
      <c r="U61" s="10"/>
      <c r="V61" s="20">
        <v>374.09</v>
      </c>
      <c r="W61" s="10">
        <f t="shared" si="21"/>
        <v>818846</v>
      </c>
      <c r="X61" s="10">
        <f t="shared" si="22"/>
        <v>222607</v>
      </c>
      <c r="Y61" s="10">
        <f t="shared" si="22"/>
        <v>398635.66999999993</v>
      </c>
      <c r="Z61" s="8">
        <f t="shared" si="18"/>
        <v>179.07598143813982</v>
      </c>
      <c r="AA61" s="10">
        <f t="shared" si="19"/>
        <v>125994.23999999999</v>
      </c>
      <c r="AB61" s="46"/>
      <c r="AC61" s="47"/>
      <c r="AD61" s="42"/>
    </row>
    <row r="62" spans="1:30" s="4" customFormat="1" ht="18" customHeight="1">
      <c r="A62" s="28" t="s">
        <v>4</v>
      </c>
      <c r="B62" s="7" t="s">
        <v>33</v>
      </c>
      <c r="C62" s="25">
        <v>0</v>
      </c>
      <c r="D62" s="20">
        <v>0</v>
      </c>
      <c r="E62" s="20">
        <v>0</v>
      </c>
      <c r="F62" s="8">
        <f t="shared" si="20"/>
        <v>0</v>
      </c>
      <c r="G62" s="20">
        <v>0</v>
      </c>
      <c r="H62" s="49"/>
      <c r="I62" s="21"/>
      <c r="J62" s="21"/>
      <c r="K62" s="8">
        <f t="shared" si="16"/>
        <v>0</v>
      </c>
      <c r="L62" s="20"/>
      <c r="M62" s="25"/>
      <c r="N62" s="21"/>
      <c r="O62" s="21">
        <v>6</v>
      </c>
      <c r="P62" s="8">
        <f t="shared" si="17"/>
        <v>0</v>
      </c>
      <c r="Q62" s="20">
        <v>6</v>
      </c>
      <c r="R62" s="25">
        <v>300</v>
      </c>
      <c r="S62" s="20">
        <v>0</v>
      </c>
      <c r="T62" s="20">
        <v>0</v>
      </c>
      <c r="U62" s="10"/>
      <c r="V62" s="20"/>
      <c r="W62" s="10">
        <f t="shared" si="21"/>
        <v>448000</v>
      </c>
      <c r="X62" s="10">
        <f t="shared" si="22"/>
        <v>106717</v>
      </c>
      <c r="Y62" s="10">
        <f>E10+J10+O10+T10+E36+J36+O36+T36+Y10+Y36+E62+J62+O62+T62</f>
        <v>144384.69999999998</v>
      </c>
      <c r="Z62" s="8">
        <f t="shared" si="18"/>
        <v>135.29681306633429</v>
      </c>
      <c r="AA62" s="10">
        <f t="shared" si="19"/>
        <v>43280.639999999999</v>
      </c>
      <c r="AB62" s="46"/>
      <c r="AC62" s="47"/>
      <c r="AD62" s="42"/>
    </row>
    <row r="63" spans="1:30" s="4" customFormat="1" ht="18" customHeight="1">
      <c r="A63" s="28" t="s">
        <v>5</v>
      </c>
      <c r="B63" s="7" t="s">
        <v>34</v>
      </c>
      <c r="C63" s="25">
        <v>200</v>
      </c>
      <c r="D63" s="20">
        <v>0</v>
      </c>
      <c r="E63" s="20">
        <v>0</v>
      </c>
      <c r="F63" s="8">
        <f t="shared" si="20"/>
        <v>0</v>
      </c>
      <c r="G63" s="20">
        <v>0</v>
      </c>
      <c r="H63" s="49"/>
      <c r="I63" s="21"/>
      <c r="J63" s="21"/>
      <c r="K63" s="8">
        <f t="shared" si="16"/>
        <v>0</v>
      </c>
      <c r="L63" s="20"/>
      <c r="M63" s="25">
        <v>300</v>
      </c>
      <c r="N63" s="21">
        <v>0</v>
      </c>
      <c r="O63" s="21"/>
      <c r="P63" s="8">
        <f t="shared" si="17"/>
        <v>0</v>
      </c>
      <c r="Q63" s="20"/>
      <c r="R63" s="25">
        <v>800</v>
      </c>
      <c r="S63" s="20">
        <v>0</v>
      </c>
      <c r="T63" s="20">
        <v>0</v>
      </c>
      <c r="U63" s="10"/>
      <c r="V63" s="20"/>
      <c r="W63" s="10">
        <f t="shared" si="21"/>
        <v>428300</v>
      </c>
      <c r="X63" s="10">
        <f t="shared" si="22"/>
        <v>105590</v>
      </c>
      <c r="Y63" s="10">
        <f t="shared" si="22"/>
        <v>125916.41000000002</v>
      </c>
      <c r="Z63" s="8">
        <f t="shared" si="18"/>
        <v>119.25031726489253</v>
      </c>
      <c r="AA63" s="10">
        <f t="shared" si="19"/>
        <v>45819.68</v>
      </c>
      <c r="AB63" s="46"/>
      <c r="AC63" s="47"/>
      <c r="AD63" s="42"/>
    </row>
    <row r="64" spans="1:30" s="4" customFormat="1" ht="18" customHeight="1">
      <c r="A64" s="28" t="s">
        <v>6</v>
      </c>
      <c r="B64" s="7" t="s">
        <v>35</v>
      </c>
      <c r="C64" s="25">
        <v>0</v>
      </c>
      <c r="D64" s="20">
        <v>0</v>
      </c>
      <c r="E64" s="20">
        <v>-396</v>
      </c>
      <c r="F64" s="8">
        <f t="shared" si="20"/>
        <v>0</v>
      </c>
      <c r="G64" s="20">
        <v>-396</v>
      </c>
      <c r="H64" s="49"/>
      <c r="I64" s="21"/>
      <c r="J64" s="21"/>
      <c r="K64" s="8">
        <f t="shared" si="16"/>
        <v>0</v>
      </c>
      <c r="L64" s="20"/>
      <c r="M64" s="25">
        <v>2000</v>
      </c>
      <c r="N64" s="21">
        <v>498</v>
      </c>
      <c r="O64" s="21">
        <v>576.75</v>
      </c>
      <c r="P64" s="8">
        <f t="shared" si="17"/>
        <v>115.81325301204819</v>
      </c>
      <c r="Q64" s="20">
        <v>414</v>
      </c>
      <c r="R64" s="25">
        <v>0</v>
      </c>
      <c r="S64" s="20">
        <v>0</v>
      </c>
      <c r="T64" s="20">
        <v>0</v>
      </c>
      <c r="U64" s="10"/>
      <c r="V64" s="20"/>
      <c r="W64" s="10">
        <f t="shared" si="21"/>
        <v>625900</v>
      </c>
      <c r="X64" s="10">
        <f>D12+I12+N12+S12+D38+I38+N38+S38+X12+X38+D64+I64+N64+S64</f>
        <v>162867</v>
      </c>
      <c r="Y64" s="10">
        <f t="shared" si="22"/>
        <v>310253.14</v>
      </c>
      <c r="Z64" s="8">
        <f t="shared" si="18"/>
        <v>190.4947840876298</v>
      </c>
      <c r="AA64" s="10">
        <f t="shared" si="19"/>
        <v>55558.869999999995</v>
      </c>
      <c r="AB64" s="46"/>
      <c r="AC64" s="47"/>
      <c r="AD64" s="42"/>
    </row>
    <row r="65" spans="1:30" s="4" customFormat="1" ht="18" customHeight="1">
      <c r="A65" s="28" t="s">
        <v>7</v>
      </c>
      <c r="B65" s="7" t="s">
        <v>36</v>
      </c>
      <c r="C65" s="25">
        <v>0</v>
      </c>
      <c r="D65" s="20">
        <v>0</v>
      </c>
      <c r="E65" s="20">
        <v>0</v>
      </c>
      <c r="F65" s="8">
        <f t="shared" si="20"/>
        <v>0</v>
      </c>
      <c r="G65" s="20">
        <v>0</v>
      </c>
      <c r="H65" s="49"/>
      <c r="I65" s="21"/>
      <c r="J65" s="21"/>
      <c r="K65" s="8">
        <f t="shared" si="16"/>
        <v>0</v>
      </c>
      <c r="L65" s="20"/>
      <c r="M65" s="25">
        <v>500</v>
      </c>
      <c r="N65" s="21">
        <v>60</v>
      </c>
      <c r="O65" s="21">
        <v>985.48</v>
      </c>
      <c r="P65" s="8">
        <f t="shared" si="17"/>
        <v>1642.4666666666667</v>
      </c>
      <c r="Q65" s="20">
        <v>481.38</v>
      </c>
      <c r="R65" s="25">
        <v>500</v>
      </c>
      <c r="S65" s="20">
        <v>60</v>
      </c>
      <c r="T65" s="20">
        <v>0</v>
      </c>
      <c r="U65" s="10"/>
      <c r="V65" s="20"/>
      <c r="W65" s="10">
        <f t="shared" si="21"/>
        <v>340000</v>
      </c>
      <c r="X65" s="10">
        <f t="shared" si="22"/>
        <v>80789</v>
      </c>
      <c r="Y65" s="10">
        <f t="shared" si="22"/>
        <v>99801.89</v>
      </c>
      <c r="Z65" s="8">
        <f t="shared" si="18"/>
        <v>123.53400834271993</v>
      </c>
      <c r="AA65" s="10">
        <f t="shared" si="19"/>
        <v>37597.229999999996</v>
      </c>
      <c r="AB65" s="46"/>
      <c r="AC65" s="47"/>
      <c r="AD65" s="42"/>
    </row>
    <row r="66" spans="1:30" s="4" customFormat="1" ht="18" customHeight="1">
      <c r="A66" s="28" t="s">
        <v>8</v>
      </c>
      <c r="B66" s="7" t="s">
        <v>37</v>
      </c>
      <c r="C66" s="25">
        <v>0</v>
      </c>
      <c r="D66" s="20">
        <v>0</v>
      </c>
      <c r="E66" s="20">
        <v>0</v>
      </c>
      <c r="F66" s="8">
        <f t="shared" si="20"/>
        <v>0</v>
      </c>
      <c r="G66" s="20">
        <v>0</v>
      </c>
      <c r="H66" s="49"/>
      <c r="I66" s="21"/>
      <c r="J66" s="21"/>
      <c r="K66" s="8">
        <f t="shared" si="16"/>
        <v>0</v>
      </c>
      <c r="L66" s="20"/>
      <c r="M66" s="25"/>
      <c r="N66" s="21"/>
      <c r="O66" s="21">
        <v>713.95</v>
      </c>
      <c r="P66" s="8">
        <f t="shared" si="17"/>
        <v>0</v>
      </c>
      <c r="Q66" s="20">
        <v>289</v>
      </c>
      <c r="R66" s="25">
        <v>0</v>
      </c>
      <c r="S66" s="20">
        <v>0</v>
      </c>
      <c r="T66" s="20">
        <v>0</v>
      </c>
      <c r="U66" s="10"/>
      <c r="V66" s="20"/>
      <c r="W66" s="10">
        <f t="shared" si="21"/>
        <v>737000</v>
      </c>
      <c r="X66" s="10">
        <f t="shared" si="22"/>
        <v>142159</v>
      </c>
      <c r="Y66" s="10">
        <f t="shared" si="22"/>
        <v>281011.05</v>
      </c>
      <c r="Z66" s="8">
        <f t="shared" si="18"/>
        <v>197.67376669785239</v>
      </c>
      <c r="AA66" s="10">
        <f t="shared" si="19"/>
        <v>75682.549999999988</v>
      </c>
      <c r="AB66" s="46"/>
      <c r="AC66" s="47"/>
      <c r="AD66" s="42"/>
    </row>
    <row r="67" spans="1:30" s="4" customFormat="1" ht="18" customHeight="1">
      <c r="A67" s="28" t="s">
        <v>9</v>
      </c>
      <c r="B67" s="7" t="s">
        <v>38</v>
      </c>
      <c r="C67" s="25">
        <v>0</v>
      </c>
      <c r="D67" s="20">
        <v>0</v>
      </c>
      <c r="E67" s="20">
        <v>0</v>
      </c>
      <c r="F67" s="8">
        <f t="shared" si="20"/>
        <v>0</v>
      </c>
      <c r="G67" s="20">
        <v>0</v>
      </c>
      <c r="H67" s="49"/>
      <c r="I67" s="21"/>
      <c r="J67" s="21"/>
      <c r="K67" s="8">
        <f>IF(I67=0,0,J67/I67*100)</f>
        <v>0</v>
      </c>
      <c r="L67" s="20"/>
      <c r="M67" s="25"/>
      <c r="N67" s="21"/>
      <c r="O67" s="21">
        <v>90</v>
      </c>
      <c r="P67" s="8">
        <f>IF(N67=0,0,O67/N67*100)</f>
        <v>0</v>
      </c>
      <c r="Q67" s="20">
        <v>54</v>
      </c>
      <c r="R67" s="25">
        <v>0</v>
      </c>
      <c r="S67" s="20">
        <v>0</v>
      </c>
      <c r="T67" s="20">
        <v>0</v>
      </c>
      <c r="U67" s="10"/>
      <c r="V67" s="20">
        <v>0</v>
      </c>
      <c r="W67" s="10">
        <f t="shared" si="21"/>
        <v>708900</v>
      </c>
      <c r="X67" s="10">
        <f t="shared" si="22"/>
        <v>178483</v>
      </c>
      <c r="Y67" s="10">
        <f t="shared" si="22"/>
        <v>180545.38999999998</v>
      </c>
      <c r="Z67" s="8">
        <f>IF(X67=0,0,Y67/X67*100)</f>
        <v>101.1555106088535</v>
      </c>
      <c r="AA67" s="10">
        <f t="shared" ref="AA67:AA76" si="23">G15+L15+Q15+V15+G41+L41+Q41+V41+AA15+AA41+G67+L67+Q67+V67</f>
        <v>57018.49</v>
      </c>
      <c r="AB67" s="46"/>
      <c r="AC67" s="47"/>
      <c r="AD67" s="42"/>
    </row>
    <row r="68" spans="1:30" s="4" customFormat="1" ht="18" customHeight="1">
      <c r="A68" s="28" t="s">
        <v>10</v>
      </c>
      <c r="B68" s="7" t="s">
        <v>39</v>
      </c>
      <c r="C68" s="25">
        <v>0</v>
      </c>
      <c r="D68" s="20">
        <v>0</v>
      </c>
      <c r="E68" s="20">
        <v>508.91</v>
      </c>
      <c r="F68" s="8">
        <f t="shared" si="20"/>
        <v>0</v>
      </c>
      <c r="G68" s="20">
        <v>-640.59</v>
      </c>
      <c r="H68" s="49"/>
      <c r="I68" s="21"/>
      <c r="J68" s="21"/>
      <c r="K68" s="8">
        <f t="shared" ref="K68:K79" si="24">IF(I68=0,0,J68/I68*100)</f>
        <v>0</v>
      </c>
      <c r="L68" s="20"/>
      <c r="M68" s="25">
        <v>1000</v>
      </c>
      <c r="N68" s="21">
        <v>300</v>
      </c>
      <c r="O68" s="21">
        <v>32094.03</v>
      </c>
      <c r="P68" s="8">
        <f t="shared" ref="P68:P79" si="25">IF(N68=0,0,O68/N68*100)</f>
        <v>10698.009999999998</v>
      </c>
      <c r="Q68" s="20">
        <v>29291.69</v>
      </c>
      <c r="R68" s="25">
        <v>1000</v>
      </c>
      <c r="S68" s="20">
        <v>150</v>
      </c>
      <c r="T68" s="20">
        <v>0</v>
      </c>
      <c r="U68" s="10"/>
      <c r="V68" s="20">
        <v>0</v>
      </c>
      <c r="W68" s="10">
        <f t="shared" si="21"/>
        <v>1049000</v>
      </c>
      <c r="X68" s="10">
        <f t="shared" si="22"/>
        <v>193359</v>
      </c>
      <c r="Y68" s="10">
        <f t="shared" si="22"/>
        <v>439623.39</v>
      </c>
      <c r="Z68" s="8">
        <f t="shared" ref="Z68:Z79" si="26">IF(X68=0,0,Y68/X68*100)</f>
        <v>227.36122445813228</v>
      </c>
      <c r="AA68" s="10">
        <f t="shared" si="23"/>
        <v>69159.259999999995</v>
      </c>
      <c r="AB68" s="46"/>
      <c r="AC68" s="47"/>
      <c r="AD68" s="42"/>
    </row>
    <row r="69" spans="1:30" s="4" customFormat="1" ht="18" customHeight="1">
      <c r="A69" s="28" t="s">
        <v>11</v>
      </c>
      <c r="B69" s="7" t="s">
        <v>40</v>
      </c>
      <c r="C69" s="25">
        <v>0</v>
      </c>
      <c r="D69" s="20">
        <v>0</v>
      </c>
      <c r="E69" s="20">
        <v>0</v>
      </c>
      <c r="F69" s="8">
        <f t="shared" si="20"/>
        <v>0</v>
      </c>
      <c r="G69" s="20">
        <v>0</v>
      </c>
      <c r="H69" s="49"/>
      <c r="I69" s="21"/>
      <c r="J69" s="21"/>
      <c r="K69" s="8">
        <f t="shared" si="24"/>
        <v>0</v>
      </c>
      <c r="L69" s="20"/>
      <c r="M69" s="25"/>
      <c r="N69" s="21"/>
      <c r="O69" s="21"/>
      <c r="P69" s="8">
        <f t="shared" si="25"/>
        <v>0</v>
      </c>
      <c r="Q69" s="20"/>
      <c r="R69" s="25">
        <v>0</v>
      </c>
      <c r="S69" s="20">
        <v>0</v>
      </c>
      <c r="T69" s="20">
        <v>0</v>
      </c>
      <c r="U69" s="10">
        <f t="shared" ref="U69:U78" si="27">IF(S69=0,0,T69/S69*100)</f>
        <v>0</v>
      </c>
      <c r="V69" s="20">
        <v>0</v>
      </c>
      <c r="W69" s="10">
        <f t="shared" si="21"/>
        <v>286296</v>
      </c>
      <c r="X69" s="10">
        <f t="shared" si="22"/>
        <v>74149</v>
      </c>
      <c r="Y69" s="10">
        <f t="shared" si="22"/>
        <v>83348.259999999995</v>
      </c>
      <c r="Z69" s="8">
        <f t="shared" si="26"/>
        <v>112.4064518739295</v>
      </c>
      <c r="AA69" s="10">
        <f>G17+L17+Q17+V17+G43+L43+Q43+V43+AA17+AA43+G69+L69+Q69+V69</f>
        <v>28477.489999999998</v>
      </c>
      <c r="AB69" s="46"/>
      <c r="AC69" s="47"/>
      <c r="AD69" s="42"/>
    </row>
    <row r="70" spans="1:30" s="4" customFormat="1" ht="18" customHeight="1">
      <c r="A70" s="28" t="s">
        <v>12</v>
      </c>
      <c r="B70" s="7" t="s">
        <v>41</v>
      </c>
      <c r="C70" s="25">
        <v>0</v>
      </c>
      <c r="D70" s="20">
        <v>0</v>
      </c>
      <c r="E70" s="20">
        <v>412</v>
      </c>
      <c r="F70" s="8">
        <f t="shared" si="20"/>
        <v>0</v>
      </c>
      <c r="G70" s="20">
        <v>0</v>
      </c>
      <c r="H70" s="49"/>
      <c r="I70" s="21"/>
      <c r="J70" s="21"/>
      <c r="K70" s="8">
        <f t="shared" si="24"/>
        <v>0</v>
      </c>
      <c r="L70" s="20"/>
      <c r="M70" s="25">
        <v>200</v>
      </c>
      <c r="N70" s="21">
        <v>60</v>
      </c>
      <c r="O70" s="21">
        <v>55863</v>
      </c>
      <c r="P70" s="8">
        <f t="shared" si="25"/>
        <v>93105</v>
      </c>
      <c r="Q70" s="20">
        <v>55171</v>
      </c>
      <c r="R70" s="25">
        <v>100</v>
      </c>
      <c r="S70" s="20">
        <v>30</v>
      </c>
      <c r="T70" s="20">
        <v>0</v>
      </c>
      <c r="U70" s="10">
        <f t="shared" si="27"/>
        <v>0</v>
      </c>
      <c r="V70" s="20">
        <v>0</v>
      </c>
      <c r="W70" s="10">
        <f t="shared" si="21"/>
        <v>446800</v>
      </c>
      <c r="X70" s="10">
        <f t="shared" si="22"/>
        <v>111367</v>
      </c>
      <c r="Y70" s="10">
        <f t="shared" si="22"/>
        <v>232707.42</v>
      </c>
      <c r="Z70" s="8">
        <f t="shared" si="26"/>
        <v>208.95545359038135</v>
      </c>
      <c r="AA70" s="10">
        <f t="shared" si="23"/>
        <v>112131.97</v>
      </c>
      <c r="AB70" s="46"/>
      <c r="AC70" s="47"/>
      <c r="AD70" s="42"/>
    </row>
    <row r="71" spans="1:30" s="4" customFormat="1" ht="18" customHeight="1">
      <c r="A71" s="28" t="s">
        <v>13</v>
      </c>
      <c r="B71" s="7" t="s">
        <v>42</v>
      </c>
      <c r="C71" s="25">
        <v>0</v>
      </c>
      <c r="D71" s="20">
        <v>0</v>
      </c>
      <c r="E71" s="20">
        <v>0</v>
      </c>
      <c r="F71" s="8">
        <f t="shared" si="20"/>
        <v>0</v>
      </c>
      <c r="G71" s="20">
        <v>0</v>
      </c>
      <c r="H71" s="49"/>
      <c r="I71" s="21"/>
      <c r="J71" s="21">
        <v>330</v>
      </c>
      <c r="K71" s="8">
        <f t="shared" si="24"/>
        <v>0</v>
      </c>
      <c r="L71" s="20">
        <v>165</v>
      </c>
      <c r="M71" s="25">
        <v>100</v>
      </c>
      <c r="N71" s="21">
        <v>0</v>
      </c>
      <c r="O71" s="21">
        <v>661.92</v>
      </c>
      <c r="P71" s="8">
        <f t="shared" si="25"/>
        <v>0</v>
      </c>
      <c r="Q71" s="20">
        <v>268.70999999999998</v>
      </c>
      <c r="R71" s="25">
        <v>100</v>
      </c>
      <c r="S71" s="20">
        <v>0</v>
      </c>
      <c r="T71" s="20">
        <v>0</v>
      </c>
      <c r="U71" s="10">
        <f t="shared" si="27"/>
        <v>0</v>
      </c>
      <c r="V71" s="20">
        <v>0</v>
      </c>
      <c r="W71" s="10">
        <f t="shared" si="21"/>
        <v>326800</v>
      </c>
      <c r="X71" s="10">
        <f t="shared" si="22"/>
        <v>78142</v>
      </c>
      <c r="Y71" s="10">
        <f t="shared" si="22"/>
        <v>139813.68000000002</v>
      </c>
      <c r="Z71" s="8">
        <f t="shared" si="26"/>
        <v>178.92257684727807</v>
      </c>
      <c r="AA71" s="10">
        <f t="shared" si="23"/>
        <v>46328.020000000004</v>
      </c>
      <c r="AB71" s="46"/>
      <c r="AC71" s="47"/>
      <c r="AD71" s="42"/>
    </row>
    <row r="72" spans="1:30" s="4" customFormat="1" ht="18" customHeight="1">
      <c r="A72" s="28" t="s">
        <v>14</v>
      </c>
      <c r="B72" s="7" t="s">
        <v>43</v>
      </c>
      <c r="C72" s="25">
        <v>0</v>
      </c>
      <c r="D72" s="20">
        <v>0</v>
      </c>
      <c r="E72" s="20">
        <v>0</v>
      </c>
      <c r="F72" s="8">
        <f t="shared" si="20"/>
        <v>0</v>
      </c>
      <c r="G72" s="20">
        <v>0</v>
      </c>
      <c r="H72" s="49"/>
      <c r="I72" s="21"/>
      <c r="J72" s="21"/>
      <c r="K72" s="8">
        <f t="shared" si="24"/>
        <v>0</v>
      </c>
      <c r="L72" s="20"/>
      <c r="M72" s="25"/>
      <c r="N72" s="21"/>
      <c r="O72" s="21"/>
      <c r="P72" s="8">
        <f t="shared" si="25"/>
        <v>0</v>
      </c>
      <c r="Q72" s="20"/>
      <c r="R72" s="25">
        <v>0</v>
      </c>
      <c r="S72" s="20">
        <v>0</v>
      </c>
      <c r="T72" s="20">
        <v>0</v>
      </c>
      <c r="U72" s="10">
        <f t="shared" si="27"/>
        <v>0</v>
      </c>
      <c r="V72" s="20">
        <v>0</v>
      </c>
      <c r="W72" s="10">
        <f t="shared" si="21"/>
        <v>215610</v>
      </c>
      <c r="X72" s="10">
        <f t="shared" si="22"/>
        <v>54524</v>
      </c>
      <c r="Y72" s="10">
        <f t="shared" si="22"/>
        <v>59944.320000000007</v>
      </c>
      <c r="Z72" s="8">
        <f t="shared" si="26"/>
        <v>109.94116352431958</v>
      </c>
      <c r="AA72" s="10">
        <f t="shared" si="23"/>
        <v>21179.73</v>
      </c>
      <c r="AB72" s="46"/>
      <c r="AC72" s="47"/>
      <c r="AD72" s="42"/>
    </row>
    <row r="73" spans="1:30" s="4" customFormat="1" ht="18" customHeight="1">
      <c r="A73" s="28" t="s">
        <v>15</v>
      </c>
      <c r="B73" s="7" t="s">
        <v>44</v>
      </c>
      <c r="C73" s="25">
        <v>0</v>
      </c>
      <c r="D73" s="20">
        <v>0</v>
      </c>
      <c r="E73" s="20">
        <v>122</v>
      </c>
      <c r="F73" s="8">
        <f t="shared" si="20"/>
        <v>0</v>
      </c>
      <c r="G73" s="20">
        <v>0</v>
      </c>
      <c r="H73" s="49"/>
      <c r="I73" s="21"/>
      <c r="J73" s="21"/>
      <c r="K73" s="8">
        <f t="shared" si="24"/>
        <v>0</v>
      </c>
      <c r="L73" s="20"/>
      <c r="M73" s="25">
        <v>200</v>
      </c>
      <c r="N73" s="21">
        <v>50</v>
      </c>
      <c r="O73" s="21">
        <v>643.33000000000004</v>
      </c>
      <c r="P73" s="8">
        <f t="shared" si="25"/>
        <v>1286.6600000000001</v>
      </c>
      <c r="Q73" s="20">
        <v>290.7</v>
      </c>
      <c r="R73" s="25">
        <v>200</v>
      </c>
      <c r="S73" s="20">
        <v>50</v>
      </c>
      <c r="T73" s="20">
        <v>0</v>
      </c>
      <c r="U73" s="10">
        <f t="shared" si="27"/>
        <v>0</v>
      </c>
      <c r="V73" s="20">
        <v>0</v>
      </c>
      <c r="W73" s="10">
        <f t="shared" si="21"/>
        <v>503600</v>
      </c>
      <c r="X73" s="10">
        <f t="shared" si="22"/>
        <v>126194</v>
      </c>
      <c r="Y73" s="10">
        <f t="shared" si="22"/>
        <v>113487.81000000003</v>
      </c>
      <c r="Z73" s="8">
        <f t="shared" si="26"/>
        <v>89.931224939379078</v>
      </c>
      <c r="AA73" s="10">
        <f>G21+L21+Q21+V21+G47+L47+Q47+V47+AA21+AA47+G73+L73+Q73+V73</f>
        <v>29803.94</v>
      </c>
      <c r="AB73" s="46"/>
      <c r="AC73" s="47"/>
      <c r="AD73" s="42"/>
    </row>
    <row r="74" spans="1:30" s="4" customFormat="1" ht="18" customHeight="1">
      <c r="A74" s="28" t="s">
        <v>16</v>
      </c>
      <c r="B74" s="7" t="s">
        <v>45</v>
      </c>
      <c r="C74" s="25">
        <v>7223</v>
      </c>
      <c r="D74" s="20">
        <v>0</v>
      </c>
      <c r="E74" s="20">
        <v>0</v>
      </c>
      <c r="F74" s="8">
        <f t="shared" si="20"/>
        <v>0</v>
      </c>
      <c r="G74" s="20">
        <v>0</v>
      </c>
      <c r="H74" s="49"/>
      <c r="I74" s="21"/>
      <c r="J74" s="21"/>
      <c r="K74" s="8">
        <f t="shared" si="24"/>
        <v>0</v>
      </c>
      <c r="L74" s="20"/>
      <c r="M74" s="25"/>
      <c r="N74" s="21"/>
      <c r="O74" s="21">
        <v>1510.8</v>
      </c>
      <c r="P74" s="8">
        <f t="shared" si="25"/>
        <v>0</v>
      </c>
      <c r="Q74" s="20">
        <v>777.22</v>
      </c>
      <c r="R74" s="25">
        <v>0</v>
      </c>
      <c r="S74" s="20">
        <v>0</v>
      </c>
      <c r="T74" s="20">
        <v>1117.04</v>
      </c>
      <c r="U74" s="10">
        <f t="shared" si="27"/>
        <v>0</v>
      </c>
      <c r="V74" s="20">
        <v>0</v>
      </c>
      <c r="W74" s="10">
        <f t="shared" si="21"/>
        <v>522200</v>
      </c>
      <c r="X74" s="10">
        <f t="shared" si="22"/>
        <v>122964</v>
      </c>
      <c r="Y74" s="10">
        <f t="shared" si="22"/>
        <v>149398.27000000002</v>
      </c>
      <c r="Z74" s="8">
        <f t="shared" si="26"/>
        <v>121.49756839400152</v>
      </c>
      <c r="AA74" s="10">
        <f t="shared" si="23"/>
        <v>56375.15</v>
      </c>
      <c r="AB74" s="46"/>
      <c r="AC74" s="47"/>
      <c r="AD74" s="42"/>
    </row>
    <row r="75" spans="1:30" s="4" customFormat="1" ht="18" customHeight="1">
      <c r="A75" s="28" t="s">
        <v>17</v>
      </c>
      <c r="B75" s="7" t="s">
        <v>46</v>
      </c>
      <c r="C75" s="25">
        <v>0</v>
      </c>
      <c r="D75" s="20">
        <v>0</v>
      </c>
      <c r="E75" s="20">
        <v>-396</v>
      </c>
      <c r="F75" s="8">
        <f t="shared" si="20"/>
        <v>0</v>
      </c>
      <c r="G75" s="20">
        <v>-396</v>
      </c>
      <c r="H75" s="49"/>
      <c r="I75" s="21"/>
      <c r="J75" s="21"/>
      <c r="K75" s="8">
        <f t="shared" si="24"/>
        <v>0</v>
      </c>
      <c r="L75" s="20"/>
      <c r="M75" s="25">
        <v>5000</v>
      </c>
      <c r="N75" s="21">
        <v>1230</v>
      </c>
      <c r="O75" s="21">
        <v>1738.19</v>
      </c>
      <c r="P75" s="8">
        <f t="shared" si="25"/>
        <v>141.31626016260162</v>
      </c>
      <c r="Q75" s="20">
        <v>1034.72</v>
      </c>
      <c r="R75" s="25">
        <v>10000</v>
      </c>
      <c r="S75" s="20">
        <v>0</v>
      </c>
      <c r="T75" s="20">
        <v>3752.92</v>
      </c>
      <c r="U75" s="10">
        <f t="shared" si="27"/>
        <v>0</v>
      </c>
      <c r="V75" s="20">
        <v>0</v>
      </c>
      <c r="W75" s="10">
        <f t="shared" si="21"/>
        <v>770648</v>
      </c>
      <c r="X75" s="10">
        <f>D23+I23+N23+S23+D49+I49+N49+S49+X23+X49+D75+I75+N75+S75</f>
        <v>206655</v>
      </c>
      <c r="Y75" s="10">
        <f>E23+J23+O23+T23+E49+J49+O49+T49+Y23+Y49+E75+J75+O75+T75</f>
        <v>270930.75999999995</v>
      </c>
      <c r="Z75" s="8">
        <f t="shared" si="26"/>
        <v>131.10293000411309</v>
      </c>
      <c r="AA75" s="10">
        <f t="shared" si="23"/>
        <v>69329.399999999994</v>
      </c>
      <c r="AB75" s="46"/>
      <c r="AC75" s="47"/>
      <c r="AD75" s="42"/>
    </row>
    <row r="76" spans="1:30" s="4" customFormat="1" ht="18" customHeight="1">
      <c r="A76" s="28" t="s">
        <v>18</v>
      </c>
      <c r="B76" s="7" t="s">
        <v>47</v>
      </c>
      <c r="C76" s="25">
        <v>0</v>
      </c>
      <c r="D76" s="20">
        <v>0</v>
      </c>
      <c r="E76" s="20">
        <v>0</v>
      </c>
      <c r="F76" s="8">
        <f t="shared" si="20"/>
        <v>0</v>
      </c>
      <c r="G76" s="20">
        <v>0</v>
      </c>
      <c r="H76" s="49"/>
      <c r="I76" s="21"/>
      <c r="J76" s="21"/>
      <c r="K76" s="8">
        <f t="shared" si="24"/>
        <v>0</v>
      </c>
      <c r="L76" s="20"/>
      <c r="M76" s="25">
        <v>100</v>
      </c>
      <c r="N76" s="21">
        <v>10</v>
      </c>
      <c r="O76" s="21"/>
      <c r="P76" s="8">
        <f t="shared" si="25"/>
        <v>0</v>
      </c>
      <c r="Q76" s="20"/>
      <c r="R76" s="25">
        <v>200</v>
      </c>
      <c r="S76" s="20">
        <v>20</v>
      </c>
      <c r="T76" s="20">
        <v>0</v>
      </c>
      <c r="U76" s="10">
        <f t="shared" si="27"/>
        <v>0</v>
      </c>
      <c r="V76" s="20">
        <v>0</v>
      </c>
      <c r="W76" s="10">
        <f t="shared" si="21"/>
        <v>714570</v>
      </c>
      <c r="X76" s="10">
        <f>D24+I24+N24+S24+D50+I50+N50+S50+X24+X50+D76+I76+N76+S76</f>
        <v>163819</v>
      </c>
      <c r="Y76" s="10">
        <f>E24+J24+O24+T24+E50+J50+O50+T50+Y24+Y50+E76+J76+O76+T76</f>
        <v>196672.69999999998</v>
      </c>
      <c r="Z76" s="8">
        <f t="shared" si="26"/>
        <v>120.05487763934586</v>
      </c>
      <c r="AA76" s="10">
        <f t="shared" si="23"/>
        <v>79678.349999999991</v>
      </c>
      <c r="AB76" s="46"/>
      <c r="AC76" s="47"/>
      <c r="AD76" s="42"/>
    </row>
    <row r="77" spans="1:30" s="11" customFormat="1" ht="18" customHeight="1">
      <c r="A77" s="29"/>
      <c r="B77" s="9" t="s">
        <v>19</v>
      </c>
      <c r="C77" s="10">
        <f>SUM(C58:C76)</f>
        <v>75623</v>
      </c>
      <c r="D77" s="10">
        <f>SUM(D58:D76)</f>
        <v>17070</v>
      </c>
      <c r="E77" s="10">
        <f>SUM(E58:E76)</f>
        <v>42239.030000000006</v>
      </c>
      <c r="F77" s="8">
        <f t="shared" si="20"/>
        <v>247.44598711189224</v>
      </c>
      <c r="G77" s="10">
        <f>SUM(G58:G76)</f>
        <v>9701.9499999999989</v>
      </c>
      <c r="H77" s="10">
        <f>SUM(H58:H76)</f>
        <v>0</v>
      </c>
      <c r="I77" s="10">
        <f>SUM(I58:I76)</f>
        <v>0</v>
      </c>
      <c r="J77" s="10">
        <f>SUM(J58:J76)</f>
        <v>655</v>
      </c>
      <c r="K77" s="8">
        <f t="shared" si="24"/>
        <v>0</v>
      </c>
      <c r="L77" s="10">
        <f>SUM(L58:L76)</f>
        <v>490</v>
      </c>
      <c r="M77" s="10">
        <f>SUM(M58:M76)</f>
        <v>33600</v>
      </c>
      <c r="N77" s="10">
        <f>SUM(N58:N76)</f>
        <v>9758</v>
      </c>
      <c r="O77" s="10">
        <f>SUM(O58:O76)</f>
        <v>343622.46</v>
      </c>
      <c r="P77" s="8">
        <f t="shared" si="25"/>
        <v>3521.4435335109656</v>
      </c>
      <c r="Q77" s="13">
        <f>SUM(Q58:Q76)</f>
        <v>258620.86000000002</v>
      </c>
      <c r="R77" s="10">
        <f>SUM(R58:R76)</f>
        <v>24950</v>
      </c>
      <c r="S77" s="10">
        <f>SUM(S58:S76)</f>
        <v>2344</v>
      </c>
      <c r="T77" s="10">
        <f>SUM(T58:T76)</f>
        <v>10780.830000000002</v>
      </c>
      <c r="U77" s="10">
        <f t="shared" si="27"/>
        <v>459.93302047781583</v>
      </c>
      <c r="V77" s="10">
        <f>SUM(V58:V76)</f>
        <v>3813.31</v>
      </c>
      <c r="W77" s="10">
        <f>SUM(W58:W76)</f>
        <v>13594720</v>
      </c>
      <c r="X77" s="10">
        <f>SUM(X58:X76)</f>
        <v>3309817</v>
      </c>
      <c r="Y77" s="10">
        <f>SUM(Y58:Y76)</f>
        <v>4958608.3899999997</v>
      </c>
      <c r="Z77" s="8">
        <f t="shared" si="26"/>
        <v>149.81518283337115</v>
      </c>
      <c r="AA77" s="10">
        <f>G25+L25+Q25+V25+G51+L51+Q51+V51+AA25+AA51+G77+L77+Q77+V77</f>
        <v>1511629.3599999999</v>
      </c>
      <c r="AB77" s="48"/>
      <c r="AC77" s="47"/>
      <c r="AD77" s="42"/>
    </row>
    <row r="78" spans="1:30" s="4" customFormat="1" ht="18" customHeight="1">
      <c r="A78" s="28"/>
      <c r="B78" s="7" t="s">
        <v>20</v>
      </c>
      <c r="C78" s="25">
        <v>100000</v>
      </c>
      <c r="D78" s="20">
        <v>24990</v>
      </c>
      <c r="E78" s="20">
        <v>41444.199999999997</v>
      </c>
      <c r="F78" s="8">
        <f t="shared" si="20"/>
        <v>165.84313725490193</v>
      </c>
      <c r="G78" s="20">
        <v>33631</v>
      </c>
      <c r="H78" s="25">
        <v>65000</v>
      </c>
      <c r="I78" s="21">
        <v>16230</v>
      </c>
      <c r="J78" s="21">
        <v>10962</v>
      </c>
      <c r="K78" s="8">
        <f t="shared" si="24"/>
        <v>67.541589648798521</v>
      </c>
      <c r="L78" s="20">
        <v>6138.8</v>
      </c>
      <c r="M78" s="12"/>
      <c r="N78" s="12"/>
      <c r="O78" s="13"/>
      <c r="P78" s="8">
        <f t="shared" si="25"/>
        <v>0</v>
      </c>
      <c r="Q78" s="13"/>
      <c r="R78" s="12"/>
      <c r="S78" s="20"/>
      <c r="T78" s="21"/>
      <c r="U78" s="10">
        <f t="shared" si="27"/>
        <v>0</v>
      </c>
      <c r="V78" s="20"/>
      <c r="W78" s="10">
        <f>C26+H26+M26+R26+W26+C52+H52+M52+R52+W52+C78+H78+M78+R78</f>
        <v>13322119</v>
      </c>
      <c r="X78" s="10">
        <f>D26+I26+N26+S26+X26+D52+I52+N52+S52+X52+D78+I78+N78+S78</f>
        <v>2140000</v>
      </c>
      <c r="Y78" s="10">
        <f>E26+J26+O26+T26+E52+J52+O52+T52+Y26+Y52+E78+J78+O78+T78</f>
        <v>2211168.0700000003</v>
      </c>
      <c r="Z78" s="8">
        <f t="shared" si="26"/>
        <v>103.32561074766356</v>
      </c>
      <c r="AA78" s="10">
        <f>G26+L26+Q26+V26+G52+L52+Q52+V52+AA26+AA52+G78+L78+Q78+V78</f>
        <v>828475.96000000008</v>
      </c>
      <c r="AB78" s="45"/>
      <c r="AC78" s="42"/>
      <c r="AD78" s="42"/>
    </row>
    <row r="79" spans="1:30" s="11" customFormat="1" ht="18" customHeight="1" thickBot="1">
      <c r="A79" s="31"/>
      <c r="B79" s="32" t="s">
        <v>19</v>
      </c>
      <c r="C79" s="33">
        <f>SUM(C77:C78)</f>
        <v>175623</v>
      </c>
      <c r="D79" s="33">
        <f>SUM(D77:D78)</f>
        <v>42060</v>
      </c>
      <c r="E79" s="33">
        <f>SUM(E77:E78)</f>
        <v>83683.23000000001</v>
      </c>
      <c r="F79" s="34">
        <f t="shared" si="20"/>
        <v>198.96155492154068</v>
      </c>
      <c r="G79" s="33">
        <f>SUM(G77:G78)</f>
        <v>43332.95</v>
      </c>
      <c r="H79" s="33">
        <f>SUM(H77:H78)</f>
        <v>65000</v>
      </c>
      <c r="I79" s="33">
        <f>SUM(I77:I78)</f>
        <v>16230</v>
      </c>
      <c r="J79" s="33">
        <f>SUM(J77:J78)</f>
        <v>11617</v>
      </c>
      <c r="K79" s="34">
        <f t="shared" si="24"/>
        <v>71.577325939617992</v>
      </c>
      <c r="L79" s="33">
        <f>L77+L78</f>
        <v>6628.8</v>
      </c>
      <c r="M79" s="33">
        <f>SUM(M77:M78)</f>
        <v>33600</v>
      </c>
      <c r="N79" s="33">
        <f>SUM(N77:N78)</f>
        <v>9758</v>
      </c>
      <c r="O79" s="33">
        <f>SUM(O77:O78)</f>
        <v>343622.46</v>
      </c>
      <c r="P79" s="34">
        <f t="shared" si="25"/>
        <v>3521.4435335109656</v>
      </c>
      <c r="Q79" s="33">
        <f t="shared" ref="Q79:Y79" si="28">SUM(Q77:Q78)</f>
        <v>258620.86000000002</v>
      </c>
      <c r="R79" s="33">
        <f t="shared" si="28"/>
        <v>24950</v>
      </c>
      <c r="S79" s="33">
        <f t="shared" si="28"/>
        <v>2344</v>
      </c>
      <c r="T79" s="33">
        <f t="shared" si="28"/>
        <v>10780.830000000002</v>
      </c>
      <c r="U79" s="33">
        <f t="shared" si="28"/>
        <v>459.93302047781583</v>
      </c>
      <c r="V79" s="33">
        <f t="shared" si="28"/>
        <v>3813.31</v>
      </c>
      <c r="W79" s="33">
        <f t="shared" si="28"/>
        <v>26916839</v>
      </c>
      <c r="X79" s="33">
        <f t="shared" si="28"/>
        <v>5449817</v>
      </c>
      <c r="Y79" s="33">
        <f t="shared" si="28"/>
        <v>7169776.46</v>
      </c>
      <c r="Z79" s="34">
        <f t="shared" si="26"/>
        <v>131.5599488936968</v>
      </c>
      <c r="AA79" s="10">
        <f>SUM(AA77:AA78)</f>
        <v>2340105.3199999998</v>
      </c>
      <c r="AC79" s="42"/>
      <c r="AD79" s="42"/>
    </row>
    <row r="80" spans="1:30" s="4" customFormat="1" ht="13.5" thickBo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23"/>
      <c r="X80" s="50"/>
      <c r="Y80" s="50"/>
      <c r="Z80" s="39"/>
      <c r="AA80" s="51"/>
      <c r="AB80" s="16"/>
      <c r="AC80" s="16"/>
    </row>
    <row r="81" spans="1:28" s="4" customFormat="1" ht="34.5" customHeight="1">
      <c r="A81" s="65" t="s">
        <v>23</v>
      </c>
      <c r="B81" s="63" t="s">
        <v>24</v>
      </c>
      <c r="C81" s="73" t="s">
        <v>59</v>
      </c>
      <c r="D81" s="73"/>
      <c r="E81" s="73"/>
      <c r="F81" s="73"/>
      <c r="G81" s="73"/>
      <c r="H81" s="73" t="s">
        <v>60</v>
      </c>
      <c r="I81" s="73"/>
      <c r="J81" s="73"/>
      <c r="K81" s="73"/>
      <c r="L81" s="73"/>
      <c r="M81" s="73" t="s">
        <v>61</v>
      </c>
      <c r="N81" s="73"/>
      <c r="O81" s="73"/>
      <c r="P81" s="73"/>
      <c r="Q81" s="73"/>
      <c r="R81" s="73" t="s">
        <v>62</v>
      </c>
      <c r="S81" s="73"/>
      <c r="T81" s="73"/>
      <c r="U81" s="73"/>
      <c r="V81" s="73"/>
      <c r="W81" s="57" t="s">
        <v>28</v>
      </c>
      <c r="X81" s="58"/>
      <c r="Y81" s="58"/>
      <c r="Z81" s="58"/>
      <c r="AA81" s="59"/>
      <c r="AB81" s="16"/>
    </row>
    <row r="82" spans="1:28" s="4" customFormat="1" ht="12.75" customHeight="1">
      <c r="A82" s="66"/>
      <c r="B82" s="64"/>
      <c r="C82" s="68" t="str">
        <f>$C$4</f>
        <v>Затверд-жено на  2015 рік</v>
      </c>
      <c r="D82" s="68" t="str">
        <f>$D$4</f>
        <v>Затверджено на 3 міс. 2015р</v>
      </c>
      <c r="E82" s="68" t="s">
        <v>21</v>
      </c>
      <c r="F82" s="68"/>
      <c r="G82" s="68"/>
      <c r="H82" s="68" t="str">
        <f>$C$4</f>
        <v>Затверд-жено на  2015 рік</v>
      </c>
      <c r="I82" s="68" t="str">
        <f>$D$4</f>
        <v>Затверджено на 3 міс. 2015р</v>
      </c>
      <c r="J82" s="68" t="s">
        <v>21</v>
      </c>
      <c r="K82" s="68"/>
      <c r="L82" s="68"/>
      <c r="M82" s="68" t="str">
        <f>$C$4</f>
        <v>Затверд-жено на  2015 рік</v>
      </c>
      <c r="N82" s="68" t="str">
        <f>$D$4</f>
        <v>Затверджено на 3 міс. 2015р</v>
      </c>
      <c r="O82" s="68" t="s">
        <v>21</v>
      </c>
      <c r="P82" s="68"/>
      <c r="Q82" s="68"/>
      <c r="R82" s="68" t="str">
        <f>$C$4</f>
        <v>Затверд-жено на  2015 рік</v>
      </c>
      <c r="S82" s="68" t="str">
        <f>$D$4</f>
        <v>Затверджено на 3 міс. 2015р</v>
      </c>
      <c r="T82" s="68" t="s">
        <v>21</v>
      </c>
      <c r="U82" s="68"/>
      <c r="V82" s="68"/>
      <c r="W82" s="52" t="str">
        <f>$C$4</f>
        <v>Затверд-жено на  2015 рік</v>
      </c>
      <c r="X82" s="52" t="str">
        <f>$D$4</f>
        <v>Затверджено на 3 міс. 2015р</v>
      </c>
      <c r="Y82" s="54" t="s">
        <v>21</v>
      </c>
      <c r="Z82" s="55"/>
      <c r="AA82" s="56"/>
    </row>
    <row r="83" spans="1:28" s="4" customFormat="1" ht="25.5">
      <c r="A83" s="66"/>
      <c r="B83" s="64"/>
      <c r="C83" s="68"/>
      <c r="D83" s="68"/>
      <c r="E83" s="6" t="s">
        <v>22</v>
      </c>
      <c r="F83" s="6" t="s">
        <v>27</v>
      </c>
      <c r="G83" s="6" t="s">
        <v>26</v>
      </c>
      <c r="H83" s="68"/>
      <c r="I83" s="68"/>
      <c r="J83" s="6" t="s">
        <v>22</v>
      </c>
      <c r="K83" s="6" t="s">
        <v>27</v>
      </c>
      <c r="L83" s="6" t="str">
        <f>$G$5</f>
        <v>за місяць</v>
      </c>
      <c r="M83" s="68"/>
      <c r="N83" s="68"/>
      <c r="O83" s="6" t="s">
        <v>22</v>
      </c>
      <c r="P83" s="6" t="s">
        <v>27</v>
      </c>
      <c r="Q83" s="6" t="str">
        <f>$G$5</f>
        <v>за місяць</v>
      </c>
      <c r="R83" s="68"/>
      <c r="S83" s="68"/>
      <c r="T83" s="6" t="s">
        <v>22</v>
      </c>
      <c r="U83" s="6" t="s">
        <v>27</v>
      </c>
      <c r="V83" s="6" t="str">
        <f>$G$5</f>
        <v>за місяць</v>
      </c>
      <c r="W83" s="53"/>
      <c r="X83" s="53"/>
      <c r="Y83" s="6" t="s">
        <v>22</v>
      </c>
      <c r="Z83" s="6" t="s">
        <v>27</v>
      </c>
      <c r="AA83" s="27" t="str">
        <f>$G$5</f>
        <v>за місяць</v>
      </c>
    </row>
    <row r="84" spans="1:28" s="4" customFormat="1" ht="18" customHeight="1">
      <c r="A84" s="28" t="s">
        <v>0</v>
      </c>
      <c r="B84" s="7" t="s">
        <v>29</v>
      </c>
      <c r="C84" s="20"/>
      <c r="D84" s="21"/>
      <c r="E84" s="21"/>
      <c r="F84" s="8">
        <f t="shared" ref="F84:F92" si="29">IF(D84=0,0,E84/D84*100)</f>
        <v>0</v>
      </c>
      <c r="G84" s="20"/>
      <c r="H84" s="25"/>
      <c r="I84" s="20"/>
      <c r="J84" s="20"/>
      <c r="K84" s="8">
        <f t="shared" ref="K84:K92" si="30">IF(I84=0,0,J84/I84*100)</f>
        <v>0</v>
      </c>
      <c r="L84" s="20">
        <v>0</v>
      </c>
      <c r="M84" s="22"/>
      <c r="N84" s="22"/>
      <c r="O84" s="22"/>
      <c r="P84" s="8">
        <f>IF(N84=0,0,O84/N84*100)</f>
        <v>0</v>
      </c>
      <c r="Q84" s="22"/>
      <c r="R84" s="25">
        <v>1879892</v>
      </c>
      <c r="S84" s="21">
        <v>525000</v>
      </c>
      <c r="T84" s="21">
        <v>525000</v>
      </c>
      <c r="U84" s="8">
        <f t="shared" ref="U84:U105" si="31">IF(S84=0,0,T84/S84*100)</f>
        <v>100</v>
      </c>
      <c r="V84" s="20">
        <v>175000</v>
      </c>
      <c r="W84" s="10">
        <f t="shared" ref="W84:W104" si="32">W58+C84+H84+M84+R84</f>
        <v>3768292</v>
      </c>
      <c r="X84" s="10">
        <f t="shared" ref="X84:X105" si="33">X58+D84+I84+N84+S84</f>
        <v>1029097</v>
      </c>
      <c r="Y84" s="10">
        <f t="shared" ref="Y84:Y104" si="34">Y58+E84+J84+O84+T84</f>
        <v>1370140.25</v>
      </c>
      <c r="Z84" s="8">
        <f t="shared" ref="Z84:Z105" si="35">IF(X84=0,0,Y84/X84*100)</f>
        <v>133.14004899440965</v>
      </c>
      <c r="AA84" s="30">
        <f>AA58+G84+L84+Q84+V84</f>
        <v>451710.26</v>
      </c>
    </row>
    <row r="85" spans="1:28" s="4" customFormat="1" ht="18" customHeight="1">
      <c r="A85" s="28" t="s">
        <v>1</v>
      </c>
      <c r="B85" s="7" t="s">
        <v>30</v>
      </c>
      <c r="C85" s="20"/>
      <c r="D85" s="21"/>
      <c r="E85" s="21"/>
      <c r="F85" s="8">
        <f t="shared" si="29"/>
        <v>0</v>
      </c>
      <c r="G85" s="20"/>
      <c r="H85" s="20"/>
      <c r="I85" s="25"/>
      <c r="J85" s="25"/>
      <c r="K85" s="8">
        <f t="shared" si="30"/>
        <v>0</v>
      </c>
      <c r="L85" s="20"/>
      <c r="M85" s="22"/>
      <c r="N85" s="22"/>
      <c r="O85" s="22"/>
      <c r="P85" s="8">
        <f t="shared" ref="P85:P105" si="36">IF(N85=0,0,O85/N85*100)</f>
        <v>0</v>
      </c>
      <c r="Q85" s="22"/>
      <c r="R85" s="25">
        <v>1600246</v>
      </c>
      <c r="S85" s="21">
        <v>495622</v>
      </c>
      <c r="T85" s="21">
        <v>495622</v>
      </c>
      <c r="U85" s="8">
        <f t="shared" si="31"/>
        <v>100</v>
      </c>
      <c r="V85" s="20">
        <v>169700</v>
      </c>
      <c r="W85" s="10">
        <f t="shared" si="32"/>
        <v>3895046</v>
      </c>
      <c r="X85" s="10">
        <f t="shared" si="33"/>
        <v>1035174</v>
      </c>
      <c r="Y85" s="10">
        <f t="shared" si="34"/>
        <v>1156914.24</v>
      </c>
      <c r="Z85" s="8">
        <f t="shared" si="35"/>
        <v>111.76036492415768</v>
      </c>
      <c r="AA85" s="30">
        <f t="shared" ref="AA85:AA105" si="37">AA59+G85+L85+Q85+V85</f>
        <v>419818.23</v>
      </c>
    </row>
    <row r="86" spans="1:28" s="4" customFormat="1" ht="18" customHeight="1">
      <c r="A86" s="28" t="s">
        <v>2</v>
      </c>
      <c r="B86" s="7" t="s">
        <v>31</v>
      </c>
      <c r="C86" s="20"/>
      <c r="D86" s="21"/>
      <c r="E86" s="21"/>
      <c r="F86" s="8">
        <f t="shared" si="29"/>
        <v>0</v>
      </c>
      <c r="G86" s="20"/>
      <c r="H86" s="20"/>
      <c r="I86" s="25"/>
      <c r="J86" s="25"/>
      <c r="K86" s="8"/>
      <c r="L86" s="20"/>
      <c r="M86" s="22"/>
      <c r="N86" s="22"/>
      <c r="O86" s="22"/>
      <c r="P86" s="8">
        <f t="shared" si="36"/>
        <v>0</v>
      </c>
      <c r="Q86" s="22"/>
      <c r="R86" s="25">
        <v>55291</v>
      </c>
      <c r="S86" s="21">
        <v>18572</v>
      </c>
      <c r="T86" s="21">
        <v>18572</v>
      </c>
      <c r="U86" s="8">
        <f t="shared" si="31"/>
        <v>100</v>
      </c>
      <c r="V86" s="20">
        <v>6207</v>
      </c>
      <c r="W86" s="10">
        <f t="shared" si="32"/>
        <v>524341</v>
      </c>
      <c r="X86" s="10">
        <f t="shared" si="33"/>
        <v>154355</v>
      </c>
      <c r="Y86" s="10">
        <f t="shared" si="34"/>
        <v>244273.03999999998</v>
      </c>
      <c r="Z86" s="8">
        <f t="shared" si="35"/>
        <v>158.25405072721969</v>
      </c>
      <c r="AA86" s="30">
        <f t="shared" si="37"/>
        <v>37592.86</v>
      </c>
    </row>
    <row r="87" spans="1:28" s="4" customFormat="1" ht="18" customHeight="1">
      <c r="A87" s="28" t="s">
        <v>3</v>
      </c>
      <c r="B87" s="7" t="s">
        <v>32</v>
      </c>
      <c r="C87" s="20"/>
      <c r="D87" s="21"/>
      <c r="E87" s="21"/>
      <c r="F87" s="8">
        <f t="shared" si="29"/>
        <v>0</v>
      </c>
      <c r="G87" s="20"/>
      <c r="H87" s="20"/>
      <c r="I87" s="25"/>
      <c r="J87" s="25"/>
      <c r="K87" s="8">
        <f t="shared" si="30"/>
        <v>0</v>
      </c>
      <c r="L87" s="20"/>
      <c r="M87" s="22"/>
      <c r="N87" s="22"/>
      <c r="O87" s="22"/>
      <c r="P87" s="8">
        <f t="shared" si="36"/>
        <v>0</v>
      </c>
      <c r="Q87" s="22"/>
      <c r="R87" s="25">
        <v>954805</v>
      </c>
      <c r="S87" s="21">
        <v>266831</v>
      </c>
      <c r="T87" s="21">
        <v>266831</v>
      </c>
      <c r="U87" s="8">
        <f t="shared" si="31"/>
        <v>100</v>
      </c>
      <c r="V87" s="20">
        <v>91060</v>
      </c>
      <c r="W87" s="10">
        <f t="shared" si="32"/>
        <v>1773651</v>
      </c>
      <c r="X87" s="10">
        <f t="shared" si="33"/>
        <v>489438</v>
      </c>
      <c r="Y87" s="10">
        <f t="shared" si="34"/>
        <v>665466.66999999993</v>
      </c>
      <c r="Z87" s="8">
        <f t="shared" si="35"/>
        <v>135.96546855781529</v>
      </c>
      <c r="AA87" s="30">
        <f t="shared" si="37"/>
        <v>217054.24</v>
      </c>
    </row>
    <row r="88" spans="1:28" s="4" customFormat="1" ht="18" customHeight="1">
      <c r="A88" s="28" t="s">
        <v>4</v>
      </c>
      <c r="B88" s="7" t="s">
        <v>33</v>
      </c>
      <c r="C88" s="20"/>
      <c r="D88" s="21"/>
      <c r="E88" s="21"/>
      <c r="F88" s="8">
        <f t="shared" si="29"/>
        <v>0</v>
      </c>
      <c r="G88" s="20"/>
      <c r="H88" s="20"/>
      <c r="I88" s="25"/>
      <c r="J88" s="25"/>
      <c r="K88" s="8">
        <f t="shared" si="30"/>
        <v>0</v>
      </c>
      <c r="L88" s="20"/>
      <c r="M88" s="22"/>
      <c r="N88" s="22"/>
      <c r="O88" s="22"/>
      <c r="P88" s="8">
        <f t="shared" si="36"/>
        <v>0</v>
      </c>
      <c r="Q88" s="22"/>
      <c r="R88" s="25">
        <v>34368</v>
      </c>
      <c r="S88" s="21">
        <v>13132</v>
      </c>
      <c r="T88" s="21">
        <v>13132</v>
      </c>
      <c r="U88" s="8">
        <f t="shared" si="31"/>
        <v>100</v>
      </c>
      <c r="V88" s="20">
        <v>4457</v>
      </c>
      <c r="W88" s="10">
        <f t="shared" si="32"/>
        <v>482368</v>
      </c>
      <c r="X88" s="10">
        <f t="shared" si="33"/>
        <v>119849</v>
      </c>
      <c r="Y88" s="10">
        <f t="shared" si="34"/>
        <v>157516.69999999998</v>
      </c>
      <c r="Z88" s="8">
        <f t="shared" si="35"/>
        <v>131.4292985339886</v>
      </c>
      <c r="AA88" s="30">
        <f t="shared" si="37"/>
        <v>47737.64</v>
      </c>
    </row>
    <row r="89" spans="1:28" s="4" customFormat="1" ht="18" customHeight="1">
      <c r="A89" s="28" t="s">
        <v>5</v>
      </c>
      <c r="B89" s="7" t="s">
        <v>34</v>
      </c>
      <c r="C89" s="20"/>
      <c r="D89" s="21"/>
      <c r="E89" s="21"/>
      <c r="F89" s="8">
        <f t="shared" si="29"/>
        <v>0</v>
      </c>
      <c r="G89" s="20"/>
      <c r="H89" s="20"/>
      <c r="I89" s="25"/>
      <c r="J89" s="25"/>
      <c r="K89" s="8">
        <f t="shared" si="30"/>
        <v>0</v>
      </c>
      <c r="L89" s="20"/>
      <c r="M89" s="22"/>
      <c r="N89" s="22"/>
      <c r="O89" s="22"/>
      <c r="P89" s="8">
        <f t="shared" si="36"/>
        <v>0</v>
      </c>
      <c r="Q89" s="22"/>
      <c r="R89" s="25">
        <v>55736</v>
      </c>
      <c r="S89" s="21">
        <v>17762</v>
      </c>
      <c r="T89" s="21">
        <v>17762</v>
      </c>
      <c r="U89" s="8">
        <f t="shared" si="31"/>
        <v>100</v>
      </c>
      <c r="V89" s="20">
        <v>5954</v>
      </c>
      <c r="W89" s="10">
        <f t="shared" si="32"/>
        <v>484036</v>
      </c>
      <c r="X89" s="10">
        <f t="shared" si="33"/>
        <v>123352</v>
      </c>
      <c r="Y89" s="10">
        <f t="shared" si="34"/>
        <v>143678.41000000003</v>
      </c>
      <c r="Z89" s="8">
        <f t="shared" si="35"/>
        <v>116.47837894805113</v>
      </c>
      <c r="AA89" s="30">
        <f t="shared" si="37"/>
        <v>51773.68</v>
      </c>
    </row>
    <row r="90" spans="1:28" s="4" customFormat="1" ht="18" customHeight="1">
      <c r="A90" s="28" t="s">
        <v>6</v>
      </c>
      <c r="B90" s="7" t="s">
        <v>35</v>
      </c>
      <c r="C90" s="20"/>
      <c r="D90" s="21"/>
      <c r="E90" s="21"/>
      <c r="F90" s="8">
        <f t="shared" si="29"/>
        <v>0</v>
      </c>
      <c r="G90" s="20"/>
      <c r="H90" s="20"/>
      <c r="I90" s="25"/>
      <c r="J90" s="25"/>
      <c r="K90" s="8">
        <f t="shared" si="30"/>
        <v>0</v>
      </c>
      <c r="L90" s="20"/>
      <c r="M90" s="22"/>
      <c r="N90" s="22"/>
      <c r="O90" s="22"/>
      <c r="P90" s="8">
        <f t="shared" si="36"/>
        <v>0</v>
      </c>
      <c r="Q90" s="22"/>
      <c r="R90" s="25">
        <v>807924</v>
      </c>
      <c r="S90" s="21">
        <v>237351</v>
      </c>
      <c r="T90" s="21">
        <v>237351</v>
      </c>
      <c r="U90" s="8">
        <f t="shared" si="31"/>
        <v>100</v>
      </c>
      <c r="V90" s="20">
        <v>83648</v>
      </c>
      <c r="W90" s="10">
        <f t="shared" si="32"/>
        <v>1433824</v>
      </c>
      <c r="X90" s="10">
        <f t="shared" si="33"/>
        <v>400218</v>
      </c>
      <c r="Y90" s="10">
        <f t="shared" si="34"/>
        <v>547604.14</v>
      </c>
      <c r="Z90" s="8">
        <f t="shared" si="35"/>
        <v>136.82646457680565</v>
      </c>
      <c r="AA90" s="30">
        <f t="shared" si="37"/>
        <v>139206.87</v>
      </c>
    </row>
    <row r="91" spans="1:28" s="4" customFormat="1" ht="18" customHeight="1">
      <c r="A91" s="28" t="s">
        <v>7</v>
      </c>
      <c r="B91" s="7" t="s">
        <v>36</v>
      </c>
      <c r="C91" s="20"/>
      <c r="D91" s="21"/>
      <c r="E91" s="21"/>
      <c r="F91" s="8">
        <f t="shared" si="29"/>
        <v>0</v>
      </c>
      <c r="G91" s="20"/>
      <c r="H91" s="20"/>
      <c r="I91" s="25"/>
      <c r="J91" s="25"/>
      <c r="K91" s="8">
        <f t="shared" si="30"/>
        <v>0</v>
      </c>
      <c r="L91" s="20"/>
      <c r="M91" s="22"/>
      <c r="N91" s="22"/>
      <c r="O91" s="22"/>
      <c r="P91" s="8">
        <f t="shared" si="36"/>
        <v>0</v>
      </c>
      <c r="Q91" s="22"/>
      <c r="R91" s="25">
        <v>188918</v>
      </c>
      <c r="S91" s="21">
        <v>61199</v>
      </c>
      <c r="T91" s="21">
        <v>61199</v>
      </c>
      <c r="U91" s="8">
        <f t="shared" si="31"/>
        <v>100</v>
      </c>
      <c r="V91" s="20">
        <v>20379</v>
      </c>
      <c r="W91" s="10">
        <f t="shared" si="32"/>
        <v>528918</v>
      </c>
      <c r="X91" s="10">
        <f t="shared" si="33"/>
        <v>141988</v>
      </c>
      <c r="Y91" s="10">
        <f t="shared" si="34"/>
        <v>161000.89000000001</v>
      </c>
      <c r="Z91" s="8">
        <f t="shared" si="35"/>
        <v>113.39049074569682</v>
      </c>
      <c r="AA91" s="30">
        <f t="shared" si="37"/>
        <v>57976.229999999996</v>
      </c>
    </row>
    <row r="92" spans="1:28" s="4" customFormat="1" ht="18" customHeight="1">
      <c r="A92" s="28" t="s">
        <v>8</v>
      </c>
      <c r="B92" s="7" t="s">
        <v>37</v>
      </c>
      <c r="C92" s="20"/>
      <c r="D92" s="21"/>
      <c r="E92" s="21"/>
      <c r="F92" s="8">
        <f t="shared" si="29"/>
        <v>0</v>
      </c>
      <c r="G92" s="20"/>
      <c r="H92" s="20"/>
      <c r="I92" s="25"/>
      <c r="J92" s="25"/>
      <c r="K92" s="8">
        <f t="shared" si="30"/>
        <v>0</v>
      </c>
      <c r="L92" s="20"/>
      <c r="M92" s="22"/>
      <c r="N92" s="22"/>
      <c r="O92" s="22"/>
      <c r="P92" s="8">
        <f t="shared" si="36"/>
        <v>0</v>
      </c>
      <c r="Q92" s="22"/>
      <c r="R92" s="25">
        <v>309633</v>
      </c>
      <c r="S92" s="21">
        <v>113986</v>
      </c>
      <c r="T92" s="21">
        <v>113986</v>
      </c>
      <c r="U92" s="8">
        <f t="shared" si="31"/>
        <v>100</v>
      </c>
      <c r="V92" s="20">
        <v>39943</v>
      </c>
      <c r="W92" s="10">
        <f t="shared" si="32"/>
        <v>1046633</v>
      </c>
      <c r="X92" s="10">
        <f t="shared" si="33"/>
        <v>256145</v>
      </c>
      <c r="Y92" s="10">
        <f t="shared" si="34"/>
        <v>394997.05</v>
      </c>
      <c r="Z92" s="8">
        <f t="shared" si="35"/>
        <v>154.20837806711043</v>
      </c>
      <c r="AA92" s="30">
        <f t="shared" si="37"/>
        <v>115625.54999999999</v>
      </c>
    </row>
    <row r="93" spans="1:28" s="4" customFormat="1" ht="18" customHeight="1">
      <c r="A93" s="28" t="s">
        <v>9</v>
      </c>
      <c r="B93" s="7" t="s">
        <v>38</v>
      </c>
      <c r="C93" s="20"/>
      <c r="D93" s="21"/>
      <c r="E93" s="21"/>
      <c r="F93" s="8">
        <f>IF(D93=0,0,E93/D93*100)</f>
        <v>0</v>
      </c>
      <c r="G93" s="20"/>
      <c r="H93" s="20"/>
      <c r="I93" s="25"/>
      <c r="J93" s="25"/>
      <c r="K93" s="8">
        <f t="shared" ref="K93:K98" si="38">IF(I93=0,0,J93/I93*100)</f>
        <v>0</v>
      </c>
      <c r="L93" s="20"/>
      <c r="M93" s="22"/>
      <c r="N93" s="22"/>
      <c r="O93" s="22"/>
      <c r="P93" s="8">
        <f t="shared" si="36"/>
        <v>0</v>
      </c>
      <c r="Q93" s="22"/>
      <c r="R93" s="25">
        <v>92418</v>
      </c>
      <c r="S93" s="21">
        <v>51232</v>
      </c>
      <c r="T93" s="21">
        <v>51232</v>
      </c>
      <c r="U93" s="8">
        <f t="shared" si="31"/>
        <v>100</v>
      </c>
      <c r="V93" s="20">
        <v>23177</v>
      </c>
      <c r="W93" s="10">
        <f t="shared" si="32"/>
        <v>801318</v>
      </c>
      <c r="X93" s="10">
        <f t="shared" si="33"/>
        <v>229715</v>
      </c>
      <c r="Y93" s="10">
        <f t="shared" si="34"/>
        <v>231777.38999999998</v>
      </c>
      <c r="Z93" s="8">
        <f t="shared" si="35"/>
        <v>100.8978038003613</v>
      </c>
      <c r="AA93" s="30">
        <f t="shared" si="37"/>
        <v>80195.489999999991</v>
      </c>
    </row>
    <row r="94" spans="1:28" s="4" customFormat="1" ht="18" customHeight="1">
      <c r="A94" s="28" t="s">
        <v>10</v>
      </c>
      <c r="B94" s="7" t="s">
        <v>39</v>
      </c>
      <c r="C94" s="20"/>
      <c r="D94" s="21"/>
      <c r="E94" s="21"/>
      <c r="F94" s="8">
        <f t="shared" ref="F94:F105" si="39">IF(D94=0,0,E94/D94*100)</f>
        <v>0</v>
      </c>
      <c r="G94" s="20"/>
      <c r="H94" s="20"/>
      <c r="I94" s="21"/>
      <c r="J94" s="21"/>
      <c r="K94" s="8">
        <f t="shared" si="38"/>
        <v>0</v>
      </c>
      <c r="L94" s="20"/>
      <c r="M94" s="22"/>
      <c r="N94" s="22"/>
      <c r="O94" s="22"/>
      <c r="P94" s="8">
        <f t="shared" si="36"/>
        <v>0</v>
      </c>
      <c r="Q94" s="22"/>
      <c r="R94" s="25">
        <v>1120663</v>
      </c>
      <c r="S94" s="21">
        <v>341458</v>
      </c>
      <c r="T94" s="21">
        <v>341458</v>
      </c>
      <c r="U94" s="8">
        <f t="shared" si="31"/>
        <v>100</v>
      </c>
      <c r="V94" s="20">
        <v>113678</v>
      </c>
      <c r="W94" s="10">
        <f t="shared" si="32"/>
        <v>2169663</v>
      </c>
      <c r="X94" s="10">
        <f t="shared" si="33"/>
        <v>534817</v>
      </c>
      <c r="Y94" s="10">
        <f t="shared" si="34"/>
        <v>781081.39</v>
      </c>
      <c r="Z94" s="8">
        <f t="shared" si="35"/>
        <v>146.04647758018163</v>
      </c>
      <c r="AA94" s="30">
        <f t="shared" si="37"/>
        <v>182837.26</v>
      </c>
    </row>
    <row r="95" spans="1:28" s="4" customFormat="1" ht="18" customHeight="1">
      <c r="A95" s="28" t="s">
        <v>11</v>
      </c>
      <c r="B95" s="7" t="s">
        <v>40</v>
      </c>
      <c r="C95" s="20"/>
      <c r="D95" s="21"/>
      <c r="E95" s="21"/>
      <c r="F95" s="8">
        <f t="shared" si="39"/>
        <v>0</v>
      </c>
      <c r="G95" s="20"/>
      <c r="H95" s="20"/>
      <c r="I95" s="25"/>
      <c r="J95" s="25"/>
      <c r="K95" s="8">
        <f t="shared" si="38"/>
        <v>0</v>
      </c>
      <c r="L95" s="20"/>
      <c r="M95" s="22"/>
      <c r="N95" s="22"/>
      <c r="O95" s="22"/>
      <c r="P95" s="8">
        <f t="shared" si="36"/>
        <v>0</v>
      </c>
      <c r="Q95" s="22"/>
      <c r="R95" s="25">
        <v>42648</v>
      </c>
      <c r="S95" s="21">
        <v>21362</v>
      </c>
      <c r="T95" s="21">
        <v>21362</v>
      </c>
      <c r="U95" s="8">
        <f t="shared" si="31"/>
        <v>100</v>
      </c>
      <c r="V95" s="20">
        <v>7138</v>
      </c>
      <c r="W95" s="10">
        <f t="shared" si="32"/>
        <v>328944</v>
      </c>
      <c r="X95" s="10">
        <f t="shared" si="33"/>
        <v>95511</v>
      </c>
      <c r="Y95" s="10">
        <f t="shared" si="34"/>
        <v>104710.26</v>
      </c>
      <c r="Z95" s="8">
        <f t="shared" si="35"/>
        <v>109.63162358262399</v>
      </c>
      <c r="AA95" s="30">
        <f t="shared" si="37"/>
        <v>35615.49</v>
      </c>
    </row>
    <row r="96" spans="1:28" s="4" customFormat="1" ht="18" customHeight="1">
      <c r="A96" s="28" t="s">
        <v>12</v>
      </c>
      <c r="B96" s="7" t="s">
        <v>41</v>
      </c>
      <c r="C96" s="20"/>
      <c r="D96" s="21"/>
      <c r="E96" s="21"/>
      <c r="F96" s="8">
        <f t="shared" si="39"/>
        <v>0</v>
      </c>
      <c r="G96" s="20"/>
      <c r="H96" s="20"/>
      <c r="I96" s="25"/>
      <c r="J96" s="25"/>
      <c r="K96" s="8">
        <f t="shared" si="38"/>
        <v>0</v>
      </c>
      <c r="L96" s="20"/>
      <c r="M96" s="22"/>
      <c r="N96" s="22"/>
      <c r="O96" s="22"/>
      <c r="P96" s="8">
        <f t="shared" si="36"/>
        <v>0</v>
      </c>
      <c r="Q96" s="22"/>
      <c r="R96" s="25">
        <v>249810</v>
      </c>
      <c r="S96" s="21">
        <v>77195</v>
      </c>
      <c r="T96" s="21">
        <v>77195</v>
      </c>
      <c r="U96" s="8">
        <f t="shared" si="31"/>
        <v>100</v>
      </c>
      <c r="V96" s="20">
        <v>25865</v>
      </c>
      <c r="W96" s="10">
        <f t="shared" si="32"/>
        <v>696610</v>
      </c>
      <c r="X96" s="10">
        <f t="shared" si="33"/>
        <v>188562</v>
      </c>
      <c r="Y96" s="10">
        <f t="shared" si="34"/>
        <v>309902.42000000004</v>
      </c>
      <c r="Z96" s="8">
        <f t="shared" si="35"/>
        <v>164.35040994473968</v>
      </c>
      <c r="AA96" s="30">
        <f t="shared" si="37"/>
        <v>137996.97</v>
      </c>
    </row>
    <row r="97" spans="1:29" s="4" customFormat="1" ht="18" customHeight="1">
      <c r="A97" s="28" t="s">
        <v>13</v>
      </c>
      <c r="B97" s="7" t="s">
        <v>42</v>
      </c>
      <c r="C97" s="20"/>
      <c r="D97" s="21"/>
      <c r="E97" s="21"/>
      <c r="F97" s="8">
        <f t="shared" si="39"/>
        <v>0</v>
      </c>
      <c r="G97" s="20"/>
      <c r="H97" s="20"/>
      <c r="I97" s="25"/>
      <c r="J97" s="25"/>
      <c r="K97" s="8">
        <f t="shared" si="38"/>
        <v>0</v>
      </c>
      <c r="L97" s="20"/>
      <c r="M97" s="22"/>
      <c r="N97" s="22"/>
      <c r="O97" s="22"/>
      <c r="P97" s="8">
        <f t="shared" si="36"/>
        <v>0</v>
      </c>
      <c r="Q97" s="22"/>
      <c r="R97" s="25">
        <v>30717</v>
      </c>
      <c r="S97" s="21">
        <v>9352</v>
      </c>
      <c r="T97" s="21">
        <v>9352</v>
      </c>
      <c r="U97" s="8">
        <f t="shared" si="31"/>
        <v>100</v>
      </c>
      <c r="V97" s="20">
        <v>2970</v>
      </c>
      <c r="W97" s="10">
        <f t="shared" si="32"/>
        <v>357517</v>
      </c>
      <c r="X97" s="10">
        <f t="shared" si="33"/>
        <v>87494</v>
      </c>
      <c r="Y97" s="10">
        <f t="shared" si="34"/>
        <v>149165.68000000002</v>
      </c>
      <c r="Z97" s="8">
        <f t="shared" si="35"/>
        <v>170.48675337737447</v>
      </c>
      <c r="AA97" s="30">
        <f t="shared" si="37"/>
        <v>49298.020000000004</v>
      </c>
    </row>
    <row r="98" spans="1:29" s="4" customFormat="1" ht="18" customHeight="1">
      <c r="A98" s="28" t="s">
        <v>14</v>
      </c>
      <c r="B98" s="7" t="s">
        <v>43</v>
      </c>
      <c r="C98" s="20"/>
      <c r="D98" s="21"/>
      <c r="E98" s="21"/>
      <c r="F98" s="8">
        <f t="shared" si="39"/>
        <v>0</v>
      </c>
      <c r="G98" s="20"/>
      <c r="H98" s="20"/>
      <c r="I98" s="25"/>
      <c r="J98" s="25"/>
      <c r="K98" s="8">
        <f t="shared" si="38"/>
        <v>0</v>
      </c>
      <c r="L98" s="20"/>
      <c r="M98" s="22"/>
      <c r="N98" s="22"/>
      <c r="O98" s="22"/>
      <c r="P98" s="8">
        <f t="shared" si="36"/>
        <v>0</v>
      </c>
      <c r="Q98" s="22"/>
      <c r="R98" s="25">
        <v>27779</v>
      </c>
      <c r="S98" s="21">
        <v>8230</v>
      </c>
      <c r="T98" s="21">
        <v>8230</v>
      </c>
      <c r="U98" s="8">
        <f t="shared" si="31"/>
        <v>100</v>
      </c>
      <c r="V98" s="20">
        <v>2500</v>
      </c>
      <c r="W98" s="10">
        <f t="shared" si="32"/>
        <v>243389</v>
      </c>
      <c r="X98" s="10">
        <f t="shared" si="33"/>
        <v>62754</v>
      </c>
      <c r="Y98" s="10">
        <f t="shared" si="34"/>
        <v>68174.320000000007</v>
      </c>
      <c r="Z98" s="8">
        <f t="shared" si="35"/>
        <v>108.63740956751762</v>
      </c>
      <c r="AA98" s="30">
        <f t="shared" si="37"/>
        <v>23679.73</v>
      </c>
    </row>
    <row r="99" spans="1:29" s="4" customFormat="1" ht="18" customHeight="1">
      <c r="A99" s="28" t="s">
        <v>15</v>
      </c>
      <c r="B99" s="7" t="s">
        <v>44</v>
      </c>
      <c r="C99" s="20"/>
      <c r="D99" s="21"/>
      <c r="E99" s="21"/>
      <c r="F99" s="8">
        <f t="shared" si="39"/>
        <v>0</v>
      </c>
      <c r="G99" s="20"/>
      <c r="H99" s="20"/>
      <c r="I99" s="25"/>
      <c r="J99" s="25"/>
      <c r="K99" s="8">
        <f t="shared" ref="K99:K105" si="40">IF(I99=0,0,J99/I99*100)</f>
        <v>0</v>
      </c>
      <c r="L99" s="20"/>
      <c r="M99" s="22"/>
      <c r="N99" s="14"/>
      <c r="O99" s="14"/>
      <c r="P99" s="8">
        <f t="shared" si="36"/>
        <v>0</v>
      </c>
      <c r="Q99" s="14"/>
      <c r="R99" s="25">
        <v>53332</v>
      </c>
      <c r="S99" s="21">
        <v>23524</v>
      </c>
      <c r="T99" s="21">
        <v>23524</v>
      </c>
      <c r="U99" s="8">
        <f t="shared" si="31"/>
        <v>100</v>
      </c>
      <c r="V99" s="20">
        <v>7286</v>
      </c>
      <c r="W99" s="10">
        <f t="shared" si="32"/>
        <v>556932</v>
      </c>
      <c r="X99" s="10">
        <f t="shared" si="33"/>
        <v>149718</v>
      </c>
      <c r="Y99" s="10">
        <f t="shared" si="34"/>
        <v>137011.81000000003</v>
      </c>
      <c r="Z99" s="8">
        <f t="shared" si="35"/>
        <v>91.513251579636403</v>
      </c>
      <c r="AA99" s="30">
        <f t="shared" si="37"/>
        <v>37089.94</v>
      </c>
    </row>
    <row r="100" spans="1:29" s="4" customFormat="1" ht="18" customHeight="1">
      <c r="A100" s="28" t="s">
        <v>16</v>
      </c>
      <c r="B100" s="7" t="s">
        <v>45</v>
      </c>
      <c r="C100" s="20"/>
      <c r="D100" s="21"/>
      <c r="E100" s="21"/>
      <c r="F100" s="8">
        <f t="shared" si="39"/>
        <v>0</v>
      </c>
      <c r="G100" s="20"/>
      <c r="H100" s="20"/>
      <c r="I100" s="25"/>
      <c r="J100" s="25"/>
      <c r="K100" s="8">
        <f t="shared" si="40"/>
        <v>0</v>
      </c>
      <c r="L100" s="20"/>
      <c r="M100" s="22"/>
      <c r="N100" s="14"/>
      <c r="O100" s="14"/>
      <c r="P100" s="8">
        <f t="shared" si="36"/>
        <v>0</v>
      </c>
      <c r="Q100" s="14"/>
      <c r="R100" s="25">
        <v>106575</v>
      </c>
      <c r="S100" s="21">
        <v>62435</v>
      </c>
      <c r="T100" s="21">
        <v>62435</v>
      </c>
      <c r="U100" s="8">
        <f t="shared" si="31"/>
        <v>100</v>
      </c>
      <c r="V100" s="20">
        <v>19549</v>
      </c>
      <c r="W100" s="10">
        <f t="shared" si="32"/>
        <v>628775</v>
      </c>
      <c r="X100" s="10">
        <f t="shared" si="33"/>
        <v>185399</v>
      </c>
      <c r="Y100" s="10">
        <f t="shared" si="34"/>
        <v>211833.27000000002</v>
      </c>
      <c r="Z100" s="8">
        <f t="shared" si="35"/>
        <v>114.2580434630176</v>
      </c>
      <c r="AA100" s="30">
        <f t="shared" si="37"/>
        <v>75924.149999999994</v>
      </c>
    </row>
    <row r="101" spans="1:29" s="4" customFormat="1" ht="18" customHeight="1">
      <c r="A101" s="28" t="s">
        <v>17</v>
      </c>
      <c r="B101" s="7" t="s">
        <v>46</v>
      </c>
      <c r="C101" s="20"/>
      <c r="D101" s="21"/>
      <c r="E101" s="21"/>
      <c r="F101" s="8">
        <f t="shared" si="39"/>
        <v>0</v>
      </c>
      <c r="G101" s="20"/>
      <c r="H101" s="20"/>
      <c r="I101" s="25"/>
      <c r="J101" s="25"/>
      <c r="K101" s="8">
        <f t="shared" si="40"/>
        <v>0</v>
      </c>
      <c r="L101" s="20"/>
      <c r="M101" s="22"/>
      <c r="N101" s="14"/>
      <c r="O101" s="14"/>
      <c r="P101" s="8">
        <f t="shared" si="36"/>
        <v>0</v>
      </c>
      <c r="Q101" s="14"/>
      <c r="R101" s="25">
        <v>80310</v>
      </c>
      <c r="S101" s="21">
        <v>30922</v>
      </c>
      <c r="T101" s="21">
        <v>30922</v>
      </c>
      <c r="U101" s="8">
        <f t="shared" si="31"/>
        <v>100</v>
      </c>
      <c r="V101" s="20">
        <v>10380</v>
      </c>
      <c r="W101" s="10">
        <f t="shared" si="32"/>
        <v>850958</v>
      </c>
      <c r="X101" s="10">
        <f t="shared" si="33"/>
        <v>237577</v>
      </c>
      <c r="Y101" s="10">
        <f t="shared" si="34"/>
        <v>301852.75999999995</v>
      </c>
      <c r="Z101" s="8">
        <f t="shared" si="35"/>
        <v>127.05470647411153</v>
      </c>
      <c r="AA101" s="30">
        <f t="shared" si="37"/>
        <v>79709.399999999994</v>
      </c>
    </row>
    <row r="102" spans="1:29" s="4" customFormat="1" ht="18" customHeight="1">
      <c r="A102" s="28" t="s">
        <v>18</v>
      </c>
      <c r="B102" s="7" t="s">
        <v>47</v>
      </c>
      <c r="C102" s="20"/>
      <c r="D102" s="21"/>
      <c r="E102" s="21"/>
      <c r="F102" s="8">
        <f t="shared" si="39"/>
        <v>0</v>
      </c>
      <c r="G102" s="20"/>
      <c r="H102" s="20"/>
      <c r="I102" s="25"/>
      <c r="J102" s="25"/>
      <c r="K102" s="8">
        <f t="shared" si="40"/>
        <v>0</v>
      </c>
      <c r="L102" s="20"/>
      <c r="M102" s="22"/>
      <c r="N102" s="14"/>
      <c r="O102" s="14"/>
      <c r="P102" s="8">
        <f t="shared" si="36"/>
        <v>0</v>
      </c>
      <c r="Q102" s="14"/>
      <c r="R102" s="25">
        <v>44607</v>
      </c>
      <c r="S102" s="21">
        <v>25836</v>
      </c>
      <c r="T102" s="21">
        <v>25836</v>
      </c>
      <c r="U102" s="8">
        <f t="shared" si="31"/>
        <v>100</v>
      </c>
      <c r="V102" s="20">
        <v>8797</v>
      </c>
      <c r="W102" s="10">
        <f t="shared" si="32"/>
        <v>759177</v>
      </c>
      <c r="X102" s="10">
        <f t="shared" si="33"/>
        <v>189655</v>
      </c>
      <c r="Y102" s="10">
        <f t="shared" si="34"/>
        <v>222508.69999999998</v>
      </c>
      <c r="Z102" s="8">
        <f t="shared" si="35"/>
        <v>117.32287574806885</v>
      </c>
      <c r="AA102" s="30">
        <f t="shared" si="37"/>
        <v>88475.349999999991</v>
      </c>
    </row>
    <row r="103" spans="1:29" s="11" customFormat="1" ht="18" customHeight="1">
      <c r="A103" s="29"/>
      <c r="B103" s="9" t="s">
        <v>19</v>
      </c>
      <c r="C103" s="10">
        <f>SUM(C84:C102)</f>
        <v>0</v>
      </c>
      <c r="D103" s="10">
        <f>SUM(D84:D102)</f>
        <v>0</v>
      </c>
      <c r="E103" s="10">
        <f>SUM(E84:E102)</f>
        <v>0</v>
      </c>
      <c r="F103" s="8">
        <f t="shared" si="39"/>
        <v>0</v>
      </c>
      <c r="G103" s="10"/>
      <c r="H103" s="10">
        <f>SUM(H84:H102)</f>
        <v>0</v>
      </c>
      <c r="I103" s="10">
        <f>SUM(I84:I102)</f>
        <v>0</v>
      </c>
      <c r="J103" s="10">
        <f>SUM(J84:J102)</f>
        <v>0</v>
      </c>
      <c r="K103" s="8">
        <f t="shared" si="40"/>
        <v>0</v>
      </c>
      <c r="L103" s="10">
        <f>SUM(L84:L102)</f>
        <v>0</v>
      </c>
      <c r="M103" s="10">
        <f>SUM(M84:M102)</f>
        <v>0</v>
      </c>
      <c r="N103" s="10">
        <f>SUM(N84:N102)</f>
        <v>0</v>
      </c>
      <c r="O103" s="10">
        <f>SUM(O84:O102)</f>
        <v>0</v>
      </c>
      <c r="P103" s="8">
        <f t="shared" si="36"/>
        <v>0</v>
      </c>
      <c r="Q103" s="14">
        <f>SUM(Q84:Q102)</f>
        <v>0</v>
      </c>
      <c r="R103" s="9">
        <f>SUM(R84:R102)</f>
        <v>7735672</v>
      </c>
      <c r="S103" s="9">
        <f>SUM(S84:S102)</f>
        <v>2401001</v>
      </c>
      <c r="T103" s="9">
        <f>SUM(T84:T102)</f>
        <v>2401001</v>
      </c>
      <c r="U103" s="8">
        <f t="shared" si="31"/>
        <v>100</v>
      </c>
      <c r="V103" s="9">
        <f>SUM(V84:V102)</f>
        <v>817688</v>
      </c>
      <c r="W103" s="10">
        <f t="shared" si="32"/>
        <v>21330392</v>
      </c>
      <c r="X103" s="10">
        <f>X77+D103+I103+N103+S103</f>
        <v>5710818</v>
      </c>
      <c r="Y103" s="10">
        <f t="shared" si="34"/>
        <v>7359609.3899999997</v>
      </c>
      <c r="Z103" s="8">
        <f t="shared" si="35"/>
        <v>128.87136991583341</v>
      </c>
      <c r="AA103" s="30">
        <f t="shared" si="37"/>
        <v>2329317.36</v>
      </c>
    </row>
    <row r="104" spans="1:29" s="4" customFormat="1" ht="18" customHeight="1">
      <c r="A104" s="28"/>
      <c r="B104" s="7" t="s">
        <v>20</v>
      </c>
      <c r="C104" s="25">
        <v>4217300</v>
      </c>
      <c r="D104" s="21">
        <v>1054200</v>
      </c>
      <c r="E104" s="21">
        <v>1054200</v>
      </c>
      <c r="F104" s="8">
        <f t="shared" si="39"/>
        <v>100</v>
      </c>
      <c r="G104" s="20">
        <v>351400</v>
      </c>
      <c r="H104" s="25">
        <v>20935200</v>
      </c>
      <c r="I104" s="21">
        <v>4807200</v>
      </c>
      <c r="J104" s="21">
        <v>4807200</v>
      </c>
      <c r="K104" s="8">
        <f t="shared" si="40"/>
        <v>100</v>
      </c>
      <c r="L104" s="20">
        <v>1583100</v>
      </c>
      <c r="M104" s="25">
        <v>15466000</v>
      </c>
      <c r="N104" s="21">
        <v>3862400</v>
      </c>
      <c r="O104" s="21">
        <v>3862400</v>
      </c>
      <c r="P104" s="8">
        <f t="shared" si="36"/>
        <v>100</v>
      </c>
      <c r="Q104" s="20">
        <v>1284800</v>
      </c>
      <c r="R104" s="25">
        <v>208637</v>
      </c>
      <c r="S104" s="21">
        <v>173725</v>
      </c>
      <c r="T104" s="21">
        <v>196850</v>
      </c>
      <c r="U104" s="8">
        <f t="shared" si="31"/>
        <v>113.31126780831775</v>
      </c>
      <c r="V104" s="20">
        <v>196850</v>
      </c>
      <c r="W104" s="10">
        <f t="shared" si="32"/>
        <v>54149256</v>
      </c>
      <c r="X104" s="10">
        <f t="shared" si="33"/>
        <v>12037525</v>
      </c>
      <c r="Y104" s="10">
        <f t="shared" si="34"/>
        <v>12131818.07</v>
      </c>
      <c r="Z104" s="8">
        <f t="shared" si="35"/>
        <v>100.78332605747444</v>
      </c>
      <c r="AA104" s="30">
        <f t="shared" si="37"/>
        <v>4244625.96</v>
      </c>
    </row>
    <row r="105" spans="1:29" s="11" customFormat="1" ht="18" customHeight="1" thickBot="1">
      <c r="A105" s="31"/>
      <c r="B105" s="32" t="s">
        <v>19</v>
      </c>
      <c r="C105" s="20">
        <f>C104</f>
        <v>4217300</v>
      </c>
      <c r="D105" s="20">
        <f>D104</f>
        <v>1054200</v>
      </c>
      <c r="E105" s="20">
        <f>E104</f>
        <v>1054200</v>
      </c>
      <c r="F105" s="34">
        <f t="shared" si="39"/>
        <v>100</v>
      </c>
      <c r="G105" s="20">
        <f>SUM(G104)</f>
        <v>351400</v>
      </c>
      <c r="H105" s="33">
        <f>H103+H104</f>
        <v>20935200</v>
      </c>
      <c r="I105" s="33">
        <f>I103+I104</f>
        <v>4807200</v>
      </c>
      <c r="J105" s="33">
        <f>J103+J104</f>
        <v>4807200</v>
      </c>
      <c r="K105" s="34">
        <f t="shared" si="40"/>
        <v>100</v>
      </c>
      <c r="L105" s="33">
        <f>L103+L104</f>
        <v>1583100</v>
      </c>
      <c r="M105" s="33">
        <f>SUM(M103:M104)</f>
        <v>15466000</v>
      </c>
      <c r="N105" s="33">
        <f>SUM(N103:N104)</f>
        <v>3862400</v>
      </c>
      <c r="O105" s="33">
        <f>SUM(O103:O104)</f>
        <v>3862400</v>
      </c>
      <c r="P105" s="34">
        <f t="shared" si="36"/>
        <v>100</v>
      </c>
      <c r="Q105" s="33">
        <f>SUM(Q103:Q104)</f>
        <v>1284800</v>
      </c>
      <c r="R105" s="43">
        <f>R104+R103</f>
        <v>7944309</v>
      </c>
      <c r="S105" s="43">
        <f>S104+S103</f>
        <v>2574726</v>
      </c>
      <c r="T105" s="43">
        <f>T104+T103</f>
        <v>2597851</v>
      </c>
      <c r="U105" s="8">
        <f t="shared" si="31"/>
        <v>100.89815382296989</v>
      </c>
      <c r="V105" s="43">
        <f>V104+V103</f>
        <v>1014538</v>
      </c>
      <c r="W105" s="33">
        <f>W103+W104</f>
        <v>75479648</v>
      </c>
      <c r="X105" s="33">
        <f t="shared" si="33"/>
        <v>17748343</v>
      </c>
      <c r="Y105" s="33">
        <f>Y79+E105+J105+O105+T105</f>
        <v>19491427.460000001</v>
      </c>
      <c r="Z105" s="34">
        <f t="shared" si="35"/>
        <v>109.82111096230223</v>
      </c>
      <c r="AA105" s="35">
        <f t="shared" si="37"/>
        <v>6573943.3200000003</v>
      </c>
      <c r="AC105" s="41"/>
    </row>
    <row r="106" spans="1:29" s="4" customFormat="1">
      <c r="G106" s="4">
        <v>0</v>
      </c>
      <c r="X106" s="4" t="s">
        <v>52</v>
      </c>
    </row>
    <row r="107" spans="1:29" s="4" customFormat="1">
      <c r="M107" s="44"/>
      <c r="N107" s="44"/>
      <c r="O107" s="44"/>
      <c r="Q107" s="44"/>
      <c r="T107" s="16"/>
      <c r="Y107" s="16">
        <f>T107+O107+J108+E108</f>
        <v>0</v>
      </c>
    </row>
    <row r="108" spans="1:29" s="4" customFormat="1">
      <c r="E108" s="16"/>
      <c r="J108" s="16"/>
    </row>
    <row r="109" spans="1:29" s="4" customFormat="1">
      <c r="E109" s="16"/>
      <c r="J109" s="4" t="s">
        <v>50</v>
      </c>
      <c r="R109" s="4" t="s">
        <v>51</v>
      </c>
    </row>
    <row r="110" spans="1:29" s="4" customFormat="1" ht="12" customHeight="1">
      <c r="M110" s="44"/>
    </row>
    <row r="111" spans="1:29" s="4" customFormat="1"/>
    <row r="112" spans="1:29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  <row r="140" s="4" customFormat="1"/>
    <row r="141" s="4" customFormat="1"/>
    <row r="142" s="4" customFormat="1"/>
    <row r="143" s="4" customFormat="1"/>
    <row r="144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  <row r="167" s="4" customFormat="1"/>
    <row r="168" s="4" customFormat="1"/>
    <row r="169" s="4" customFormat="1"/>
    <row r="170" s="4" customFormat="1"/>
    <row r="171" s="4" customFormat="1"/>
    <row r="172" s="4" customFormat="1"/>
    <row r="173" s="4" customFormat="1"/>
    <row r="174" s="4" customFormat="1"/>
    <row r="175" s="4" customFormat="1"/>
    <row r="176" s="4" customFormat="1"/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193" s="4" customFormat="1"/>
    <row r="194" s="4" customFormat="1"/>
    <row r="195" s="4" customFormat="1"/>
    <row r="196" s="4" customFormat="1"/>
    <row r="197" s="4" customFormat="1"/>
    <row r="198" s="4" customFormat="1"/>
    <row r="199" s="4" customFormat="1"/>
    <row r="200" s="4" customFormat="1"/>
    <row r="201" s="4" customFormat="1"/>
    <row r="202" s="4" customFormat="1"/>
    <row r="203" s="4" customFormat="1"/>
    <row r="204" s="4" customFormat="1"/>
    <row r="205" s="4" customFormat="1"/>
    <row r="206" s="4" customFormat="1"/>
    <row r="207" s="4" customFormat="1"/>
    <row r="208" s="4" customFormat="1"/>
    <row r="209" s="4" customFormat="1"/>
    <row r="210" s="4" customFormat="1"/>
    <row r="211" s="4" customFormat="1"/>
    <row r="212" s="4" customFormat="1"/>
    <row r="213" s="4" customFormat="1"/>
    <row r="214" s="4" customFormat="1"/>
    <row r="215" s="4" customFormat="1"/>
    <row r="216" s="4" customFormat="1"/>
    <row r="217" s="4" customFormat="1"/>
    <row r="218" s="4" customFormat="1"/>
    <row r="219" s="4" customFormat="1"/>
    <row r="220" s="4" customFormat="1"/>
    <row r="221" s="4" customFormat="1"/>
    <row r="222" s="4" customFormat="1"/>
    <row r="223" s="4" customFormat="1"/>
    <row r="224" s="4" customFormat="1"/>
    <row r="225" spans="2:20" s="4" customFormat="1"/>
    <row r="226" spans="2:20" s="4" customFormat="1"/>
    <row r="227" spans="2:20" s="4" customFormat="1"/>
    <row r="228" spans="2:20" s="4" customFormat="1"/>
    <row r="229" spans="2:20" s="19" customFormat="1">
      <c r="B229" s="17"/>
      <c r="J229" s="17"/>
      <c r="T229" s="17"/>
    </row>
    <row r="230" spans="2:20" s="19" customFormat="1">
      <c r="B230" s="17"/>
      <c r="J230" s="17"/>
      <c r="T230" s="17"/>
    </row>
    <row r="231" spans="2:20" s="19" customFormat="1">
      <c r="B231" s="17"/>
      <c r="J231" s="17"/>
      <c r="T231" s="17"/>
    </row>
    <row r="232" spans="2:20" s="19" customFormat="1">
      <c r="B232" s="17"/>
      <c r="J232" s="17"/>
      <c r="T232" s="17"/>
    </row>
    <row r="233" spans="2:20" s="19" customFormat="1">
      <c r="B233" s="17"/>
      <c r="J233" s="17"/>
      <c r="T233" s="17"/>
    </row>
    <row r="234" spans="2:20" s="19" customFormat="1">
      <c r="B234" s="17"/>
      <c r="J234" s="17"/>
      <c r="T234" s="17"/>
    </row>
    <row r="235" spans="2:20" s="19" customFormat="1">
      <c r="B235" s="17"/>
      <c r="J235" s="17"/>
      <c r="T235" s="17"/>
    </row>
    <row r="236" spans="2:20" s="19" customFormat="1">
      <c r="B236" s="17"/>
      <c r="J236" s="17"/>
      <c r="T236" s="17"/>
    </row>
    <row r="237" spans="2:20" s="19" customFormat="1">
      <c r="B237" s="17"/>
      <c r="J237" s="17"/>
      <c r="T237" s="17"/>
    </row>
    <row r="238" spans="2:20" s="19" customFormat="1">
      <c r="B238" s="17"/>
      <c r="J238" s="17"/>
      <c r="T238" s="17"/>
    </row>
    <row r="239" spans="2:20" s="19" customFormat="1">
      <c r="B239" s="17"/>
      <c r="J239" s="17"/>
      <c r="T239" s="17"/>
    </row>
    <row r="240" spans="2:20" s="19" customFormat="1">
      <c r="B240" s="17"/>
      <c r="J240" s="17"/>
      <c r="T240" s="17"/>
    </row>
    <row r="241" spans="2:20" s="19" customFormat="1">
      <c r="B241" s="17"/>
      <c r="J241" s="17"/>
      <c r="T241" s="17"/>
    </row>
    <row r="242" spans="2:20" s="19" customFormat="1">
      <c r="B242" s="17"/>
      <c r="J242" s="17"/>
      <c r="T242" s="17"/>
    </row>
    <row r="243" spans="2:20" s="19" customFormat="1">
      <c r="B243" s="17"/>
      <c r="J243" s="17"/>
      <c r="T243" s="17"/>
    </row>
    <row r="244" spans="2:20" s="19" customFormat="1">
      <c r="B244" s="17"/>
      <c r="J244" s="17"/>
      <c r="T244" s="17"/>
    </row>
    <row r="245" spans="2:20" s="19" customFormat="1">
      <c r="B245" s="17"/>
      <c r="J245" s="17"/>
      <c r="T245" s="17"/>
    </row>
    <row r="246" spans="2:20" s="19" customFormat="1">
      <c r="B246" s="17"/>
      <c r="J246" s="17"/>
      <c r="T246" s="17"/>
    </row>
    <row r="247" spans="2:20" s="19" customFormat="1">
      <c r="B247" s="17"/>
      <c r="J247" s="17"/>
      <c r="T247" s="17"/>
    </row>
    <row r="248" spans="2:20" s="19" customFormat="1">
      <c r="B248" s="17"/>
      <c r="J248" s="17"/>
      <c r="T248" s="17"/>
    </row>
    <row r="249" spans="2:20" s="19" customFormat="1">
      <c r="B249" s="17"/>
      <c r="J249" s="17"/>
      <c r="T249" s="17"/>
    </row>
    <row r="250" spans="2:20" s="19" customFormat="1">
      <c r="B250" s="17"/>
      <c r="J250" s="17"/>
      <c r="T250" s="17"/>
    </row>
    <row r="251" spans="2:20" s="19" customFormat="1">
      <c r="B251" s="17"/>
      <c r="J251" s="17"/>
      <c r="T251" s="17"/>
    </row>
    <row r="252" spans="2:20" s="19" customFormat="1">
      <c r="B252" s="17"/>
      <c r="J252" s="17"/>
      <c r="T252" s="17"/>
    </row>
    <row r="253" spans="2:20" s="19" customFormat="1">
      <c r="B253" s="17"/>
      <c r="J253" s="17"/>
      <c r="T253" s="17"/>
    </row>
    <row r="254" spans="2:20" s="19" customFormat="1">
      <c r="B254" s="17"/>
      <c r="J254" s="17"/>
      <c r="T254" s="17"/>
    </row>
    <row r="255" spans="2:20" s="19" customFormat="1">
      <c r="B255" s="17"/>
      <c r="J255" s="17"/>
      <c r="T255" s="17"/>
    </row>
    <row r="256" spans="2:20" s="19" customFormat="1">
      <c r="B256" s="17"/>
      <c r="J256" s="17"/>
      <c r="T256" s="17"/>
    </row>
    <row r="257" spans="2:20" s="19" customFormat="1">
      <c r="B257" s="17"/>
      <c r="J257" s="17"/>
      <c r="T257" s="17"/>
    </row>
    <row r="258" spans="2:20" s="19" customFormat="1">
      <c r="B258" s="17"/>
      <c r="J258" s="17"/>
      <c r="T258" s="17"/>
    </row>
    <row r="259" spans="2:20" s="19" customFormat="1">
      <c r="B259" s="17"/>
      <c r="J259" s="17"/>
      <c r="T259" s="17"/>
    </row>
    <row r="260" spans="2:20" s="19" customFormat="1">
      <c r="B260" s="17"/>
      <c r="J260" s="17"/>
      <c r="T260" s="17"/>
    </row>
    <row r="261" spans="2:20" s="19" customFormat="1">
      <c r="B261" s="17"/>
      <c r="J261" s="17"/>
      <c r="T261" s="17"/>
    </row>
    <row r="262" spans="2:20" s="19" customFormat="1">
      <c r="B262" s="17"/>
      <c r="J262" s="17"/>
      <c r="T262" s="17"/>
    </row>
    <row r="263" spans="2:20" s="19" customFormat="1">
      <c r="B263" s="17"/>
      <c r="J263" s="17"/>
      <c r="T263" s="17"/>
    </row>
    <row r="264" spans="2:20" s="19" customFormat="1">
      <c r="B264" s="17"/>
      <c r="J264" s="17"/>
      <c r="T264" s="17"/>
    </row>
    <row r="265" spans="2:20" s="19" customFormat="1">
      <c r="B265" s="17"/>
      <c r="J265" s="17"/>
      <c r="T265" s="17"/>
    </row>
    <row r="266" spans="2:20" s="19" customFormat="1">
      <c r="B266" s="17"/>
      <c r="J266" s="17"/>
      <c r="T266" s="17"/>
    </row>
    <row r="267" spans="2:20" s="19" customFormat="1">
      <c r="B267" s="17"/>
      <c r="J267" s="17"/>
      <c r="T267" s="17"/>
    </row>
    <row r="268" spans="2:20" s="19" customFormat="1">
      <c r="B268" s="17"/>
      <c r="J268" s="17"/>
      <c r="T268" s="17"/>
    </row>
    <row r="269" spans="2:20" s="19" customFormat="1">
      <c r="B269" s="17"/>
      <c r="J269" s="17"/>
      <c r="T269" s="17"/>
    </row>
    <row r="270" spans="2:20" s="19" customFormat="1">
      <c r="B270" s="17"/>
      <c r="J270" s="17"/>
      <c r="T270" s="17"/>
    </row>
    <row r="271" spans="2:20" s="19" customFormat="1">
      <c r="B271" s="17"/>
      <c r="J271" s="17"/>
      <c r="T271" s="17"/>
    </row>
    <row r="272" spans="2:20" s="19" customFormat="1">
      <c r="B272" s="17"/>
      <c r="J272" s="17"/>
      <c r="T272" s="17"/>
    </row>
    <row r="273" spans="2:20" s="19" customFormat="1">
      <c r="B273" s="17"/>
      <c r="J273" s="17"/>
      <c r="T273" s="17"/>
    </row>
    <row r="274" spans="2:20" s="19" customFormat="1">
      <c r="B274" s="17"/>
      <c r="J274" s="17"/>
      <c r="T274" s="17"/>
    </row>
    <row r="275" spans="2:20" s="19" customFormat="1">
      <c r="B275" s="17"/>
      <c r="J275" s="17"/>
      <c r="T275" s="17"/>
    </row>
    <row r="276" spans="2:20" s="19" customFormat="1">
      <c r="B276" s="17"/>
      <c r="J276" s="17"/>
      <c r="T276" s="17"/>
    </row>
    <row r="277" spans="2:20" s="19" customFormat="1">
      <c r="B277" s="17"/>
      <c r="J277" s="17"/>
      <c r="T277" s="17"/>
    </row>
    <row r="278" spans="2:20" s="19" customFormat="1">
      <c r="B278" s="17"/>
      <c r="J278" s="17"/>
      <c r="T278" s="17"/>
    </row>
    <row r="279" spans="2:20" s="19" customFormat="1">
      <c r="B279" s="17"/>
      <c r="J279" s="17"/>
      <c r="T279" s="17"/>
    </row>
    <row r="280" spans="2:20" s="19" customFormat="1">
      <c r="B280" s="17"/>
      <c r="J280" s="17"/>
      <c r="T280" s="17"/>
    </row>
    <row r="281" spans="2:20" s="19" customFormat="1">
      <c r="B281" s="17"/>
      <c r="J281" s="17"/>
      <c r="T281" s="17"/>
    </row>
    <row r="282" spans="2:20" s="19" customFormat="1">
      <c r="B282" s="17"/>
      <c r="J282" s="17"/>
      <c r="T282" s="17"/>
    </row>
    <row r="283" spans="2:20" s="19" customFormat="1">
      <c r="B283" s="17"/>
      <c r="J283" s="17"/>
      <c r="T283" s="17"/>
    </row>
    <row r="284" spans="2:20" s="19" customFormat="1">
      <c r="B284" s="17"/>
      <c r="J284" s="17"/>
      <c r="T284" s="17"/>
    </row>
    <row r="285" spans="2:20" s="19" customFormat="1">
      <c r="B285" s="17"/>
      <c r="J285" s="17"/>
      <c r="T285" s="17"/>
    </row>
    <row r="286" spans="2:20" s="19" customFormat="1">
      <c r="B286" s="17"/>
      <c r="J286" s="17"/>
      <c r="T286" s="17"/>
    </row>
    <row r="287" spans="2:20" s="19" customFormat="1">
      <c r="B287" s="17"/>
      <c r="J287" s="17"/>
      <c r="T287" s="17"/>
    </row>
    <row r="288" spans="2:20" s="19" customFormat="1">
      <c r="B288" s="17"/>
      <c r="J288" s="17"/>
      <c r="T288" s="17"/>
    </row>
    <row r="289" spans="2:20" s="19" customFormat="1">
      <c r="B289" s="17"/>
      <c r="J289" s="17"/>
      <c r="T289" s="17"/>
    </row>
    <row r="290" spans="2:20" s="19" customFormat="1">
      <c r="B290" s="17"/>
      <c r="J290" s="17"/>
      <c r="T290" s="17"/>
    </row>
    <row r="291" spans="2:20" s="19" customFormat="1">
      <c r="B291" s="17"/>
      <c r="J291" s="17"/>
      <c r="T291" s="17"/>
    </row>
    <row r="292" spans="2:20" s="19" customFormat="1">
      <c r="B292" s="17"/>
      <c r="J292" s="17"/>
      <c r="T292" s="17"/>
    </row>
    <row r="293" spans="2:20" s="19" customFormat="1">
      <c r="B293" s="17"/>
      <c r="J293" s="17"/>
      <c r="T293" s="17"/>
    </row>
    <row r="294" spans="2:20" s="19" customFormat="1">
      <c r="B294" s="17"/>
      <c r="J294" s="17"/>
      <c r="T294" s="17"/>
    </row>
    <row r="295" spans="2:20" s="19" customFormat="1">
      <c r="B295" s="17"/>
      <c r="J295" s="17"/>
      <c r="T295" s="17"/>
    </row>
    <row r="296" spans="2:20" s="19" customFormat="1">
      <c r="B296" s="17"/>
      <c r="J296" s="17"/>
      <c r="T296" s="17"/>
    </row>
    <row r="297" spans="2:20" s="19" customFormat="1">
      <c r="B297" s="17"/>
      <c r="J297" s="17"/>
      <c r="T297" s="17"/>
    </row>
    <row r="298" spans="2:20" s="19" customFormat="1">
      <c r="B298" s="17"/>
      <c r="J298" s="17"/>
      <c r="T298" s="17"/>
    </row>
    <row r="299" spans="2:20" s="19" customFormat="1">
      <c r="B299" s="17"/>
      <c r="J299" s="17"/>
      <c r="T299" s="17"/>
    </row>
    <row r="300" spans="2:20" s="19" customFormat="1">
      <c r="B300" s="17"/>
      <c r="J300" s="17"/>
      <c r="T300" s="17"/>
    </row>
    <row r="301" spans="2:20" s="19" customFormat="1">
      <c r="B301" s="17"/>
      <c r="J301" s="17"/>
      <c r="T301" s="17"/>
    </row>
    <row r="302" spans="2:20" s="19" customFormat="1">
      <c r="B302" s="17"/>
      <c r="J302" s="17"/>
      <c r="T302" s="17"/>
    </row>
    <row r="303" spans="2:20" s="19" customFormat="1">
      <c r="B303" s="17"/>
      <c r="J303" s="17"/>
      <c r="T303" s="17"/>
    </row>
    <row r="304" spans="2:20" s="19" customFormat="1">
      <c r="B304" s="17"/>
      <c r="J304" s="17"/>
      <c r="T304" s="17"/>
    </row>
    <row r="305" spans="2:20" s="19" customFormat="1">
      <c r="B305" s="17"/>
      <c r="J305" s="17"/>
      <c r="T305" s="17"/>
    </row>
    <row r="306" spans="2:20" s="19" customFormat="1">
      <c r="B306" s="17"/>
      <c r="J306" s="17"/>
      <c r="T306" s="17"/>
    </row>
    <row r="307" spans="2:20" s="19" customFormat="1">
      <c r="B307" s="17"/>
      <c r="J307" s="17"/>
      <c r="T307" s="17"/>
    </row>
    <row r="308" spans="2:20" s="19" customFormat="1">
      <c r="B308" s="17"/>
      <c r="J308" s="17"/>
      <c r="T308" s="17"/>
    </row>
    <row r="309" spans="2:20" s="19" customFormat="1">
      <c r="B309" s="17"/>
      <c r="J309" s="17"/>
      <c r="T309" s="17"/>
    </row>
    <row r="310" spans="2:20" s="19" customFormat="1">
      <c r="B310" s="17"/>
      <c r="J310" s="17"/>
      <c r="T310" s="17"/>
    </row>
    <row r="311" spans="2:20" s="19" customFormat="1">
      <c r="B311" s="17"/>
      <c r="J311" s="17"/>
      <c r="T311" s="17"/>
    </row>
    <row r="312" spans="2:20" s="19" customFormat="1">
      <c r="B312" s="17"/>
      <c r="J312" s="17"/>
      <c r="T312" s="17"/>
    </row>
    <row r="313" spans="2:20" s="19" customFormat="1">
      <c r="B313" s="17"/>
      <c r="J313" s="17"/>
      <c r="T313" s="17"/>
    </row>
    <row r="314" spans="2:20" s="19" customFormat="1">
      <c r="B314" s="17"/>
      <c r="J314" s="17"/>
      <c r="T314" s="17"/>
    </row>
    <row r="315" spans="2:20" s="19" customFormat="1">
      <c r="B315" s="17"/>
      <c r="J315" s="17"/>
      <c r="T315" s="17"/>
    </row>
    <row r="316" spans="2:20" s="19" customFormat="1">
      <c r="B316" s="17"/>
      <c r="J316" s="17"/>
      <c r="T316" s="17"/>
    </row>
    <row r="317" spans="2:20" s="19" customFormat="1">
      <c r="B317" s="17"/>
      <c r="J317" s="17"/>
      <c r="T317" s="17"/>
    </row>
    <row r="318" spans="2:20" s="19" customFormat="1">
      <c r="B318" s="17"/>
      <c r="J318" s="17"/>
      <c r="T318" s="17"/>
    </row>
    <row r="319" spans="2:20" s="19" customFormat="1">
      <c r="B319" s="17"/>
      <c r="J319" s="17"/>
      <c r="T319" s="17"/>
    </row>
    <row r="320" spans="2:20" s="19" customFormat="1">
      <c r="B320" s="17"/>
      <c r="J320" s="17"/>
      <c r="T320" s="17"/>
    </row>
    <row r="321" spans="2:20" s="19" customFormat="1">
      <c r="B321" s="17"/>
      <c r="J321" s="17"/>
      <c r="T321" s="17"/>
    </row>
    <row r="322" spans="2:20" s="19" customFormat="1">
      <c r="B322" s="17"/>
      <c r="J322" s="17"/>
      <c r="T322" s="17"/>
    </row>
    <row r="323" spans="2:20" s="19" customFormat="1">
      <c r="B323" s="17"/>
      <c r="J323" s="17"/>
      <c r="T323" s="17"/>
    </row>
    <row r="324" spans="2:20" s="19" customFormat="1">
      <c r="B324" s="17"/>
      <c r="J324" s="17"/>
      <c r="T324" s="17"/>
    </row>
    <row r="325" spans="2:20" s="19" customFormat="1">
      <c r="B325" s="17"/>
      <c r="J325" s="17"/>
      <c r="T325" s="17"/>
    </row>
    <row r="326" spans="2:20" s="19" customFormat="1">
      <c r="B326" s="17"/>
      <c r="J326" s="17"/>
      <c r="T326" s="17"/>
    </row>
    <row r="327" spans="2:20" s="19" customFormat="1">
      <c r="B327" s="17"/>
      <c r="J327" s="17"/>
      <c r="T327" s="17"/>
    </row>
    <row r="328" spans="2:20" s="19" customFormat="1">
      <c r="B328" s="17"/>
      <c r="J328" s="17"/>
      <c r="T328" s="17"/>
    </row>
    <row r="329" spans="2:20" s="19" customFormat="1">
      <c r="B329" s="17"/>
      <c r="J329" s="17"/>
      <c r="T329" s="17"/>
    </row>
    <row r="330" spans="2:20" s="19" customFormat="1">
      <c r="B330" s="17"/>
      <c r="J330" s="17"/>
      <c r="T330" s="17"/>
    </row>
    <row r="331" spans="2:20" s="19" customFormat="1">
      <c r="B331" s="17"/>
      <c r="J331" s="17"/>
      <c r="T331" s="17"/>
    </row>
    <row r="332" spans="2:20" s="19" customFormat="1">
      <c r="B332" s="17"/>
      <c r="J332" s="17"/>
      <c r="T332" s="17"/>
    </row>
    <row r="333" spans="2:20" s="19" customFormat="1">
      <c r="B333" s="17"/>
      <c r="J333" s="17"/>
      <c r="T333" s="17"/>
    </row>
    <row r="334" spans="2:20" s="19" customFormat="1">
      <c r="B334" s="17"/>
      <c r="J334" s="17"/>
      <c r="T334" s="17"/>
    </row>
    <row r="335" spans="2:20" s="19" customFormat="1">
      <c r="B335" s="17"/>
      <c r="J335" s="17"/>
      <c r="T335" s="17"/>
    </row>
    <row r="336" spans="2:20" s="19" customFormat="1">
      <c r="B336" s="17"/>
      <c r="J336" s="17"/>
      <c r="T336" s="17"/>
    </row>
    <row r="337" spans="2:20" s="19" customFormat="1">
      <c r="B337" s="17"/>
      <c r="J337" s="17"/>
      <c r="T337" s="17"/>
    </row>
    <row r="338" spans="2:20" s="19" customFormat="1">
      <c r="B338" s="17"/>
      <c r="J338" s="17"/>
      <c r="T338" s="17"/>
    </row>
    <row r="339" spans="2:20" s="19" customFormat="1">
      <c r="B339" s="17"/>
      <c r="J339" s="17"/>
      <c r="T339" s="17"/>
    </row>
    <row r="340" spans="2:20" s="19" customFormat="1">
      <c r="B340" s="17"/>
      <c r="J340" s="17"/>
      <c r="T340" s="17"/>
    </row>
    <row r="341" spans="2:20" s="19" customFormat="1">
      <c r="B341" s="17"/>
      <c r="J341" s="17"/>
      <c r="T341" s="17"/>
    </row>
    <row r="342" spans="2:20" s="19" customFormat="1">
      <c r="B342" s="17"/>
      <c r="J342" s="17"/>
      <c r="T342" s="17"/>
    </row>
    <row r="343" spans="2:20" s="19" customFormat="1">
      <c r="B343" s="17"/>
      <c r="J343" s="17"/>
      <c r="T343" s="17"/>
    </row>
    <row r="344" spans="2:20" s="19" customFormat="1">
      <c r="B344" s="17"/>
      <c r="J344" s="17"/>
      <c r="T344" s="17"/>
    </row>
    <row r="345" spans="2:20" s="19" customFormat="1">
      <c r="B345" s="17"/>
      <c r="J345" s="17"/>
      <c r="T345" s="17"/>
    </row>
    <row r="346" spans="2:20" s="19" customFormat="1">
      <c r="B346" s="17"/>
      <c r="J346" s="17"/>
      <c r="T346" s="17"/>
    </row>
    <row r="347" spans="2:20" s="19" customFormat="1">
      <c r="B347" s="17"/>
      <c r="J347" s="17"/>
      <c r="T347" s="17"/>
    </row>
    <row r="348" spans="2:20" s="19" customFormat="1">
      <c r="B348" s="17"/>
      <c r="J348" s="17"/>
      <c r="T348" s="17"/>
    </row>
    <row r="349" spans="2:20" s="19" customFormat="1">
      <c r="B349" s="17"/>
      <c r="J349" s="17"/>
      <c r="T349" s="17"/>
    </row>
    <row r="350" spans="2:20" s="19" customFormat="1">
      <c r="B350" s="17"/>
      <c r="J350" s="17"/>
      <c r="T350" s="17"/>
    </row>
    <row r="351" spans="2:20" s="19" customFormat="1">
      <c r="B351" s="17"/>
      <c r="J351" s="17"/>
      <c r="T351" s="17"/>
    </row>
    <row r="352" spans="2:20" s="19" customFormat="1">
      <c r="B352" s="17"/>
      <c r="J352" s="17"/>
      <c r="T352" s="17"/>
    </row>
    <row r="353" spans="2:20" s="19" customFormat="1">
      <c r="B353" s="17"/>
      <c r="J353" s="17"/>
      <c r="T353" s="17"/>
    </row>
    <row r="354" spans="2:20" s="19" customFormat="1">
      <c r="B354" s="17"/>
      <c r="J354" s="17"/>
      <c r="T354" s="17"/>
    </row>
    <row r="355" spans="2:20" s="19" customFormat="1">
      <c r="B355" s="17"/>
      <c r="J355" s="17"/>
      <c r="T355" s="17"/>
    </row>
    <row r="356" spans="2:20" s="19" customFormat="1">
      <c r="B356" s="17"/>
      <c r="J356" s="17"/>
      <c r="T356" s="17"/>
    </row>
    <row r="357" spans="2:20" s="19" customFormat="1">
      <c r="B357" s="17"/>
      <c r="J357" s="17"/>
      <c r="T357" s="17"/>
    </row>
    <row r="358" spans="2:20" s="19" customFormat="1">
      <c r="B358" s="17"/>
      <c r="J358" s="17"/>
      <c r="T358" s="17"/>
    </row>
    <row r="359" spans="2:20" s="19" customFormat="1">
      <c r="B359" s="17"/>
      <c r="J359" s="17"/>
      <c r="T359" s="17"/>
    </row>
    <row r="360" spans="2:20" s="19" customFormat="1">
      <c r="B360" s="17"/>
      <c r="J360" s="17"/>
      <c r="T360" s="17"/>
    </row>
    <row r="361" spans="2:20" s="19" customFormat="1">
      <c r="B361" s="17"/>
      <c r="J361" s="17"/>
      <c r="T361" s="17"/>
    </row>
    <row r="362" spans="2:20" s="19" customFormat="1">
      <c r="B362" s="17"/>
      <c r="J362" s="17"/>
      <c r="T362" s="17"/>
    </row>
    <row r="363" spans="2:20" s="19" customFormat="1">
      <c r="B363" s="17"/>
      <c r="J363" s="17"/>
      <c r="T363" s="17"/>
    </row>
    <row r="364" spans="2:20" s="19" customFormat="1">
      <c r="B364" s="17"/>
      <c r="J364" s="17"/>
      <c r="T364" s="17"/>
    </row>
    <row r="365" spans="2:20" s="19" customFormat="1">
      <c r="B365" s="17"/>
      <c r="J365" s="17"/>
      <c r="T365" s="17"/>
    </row>
    <row r="366" spans="2:20" s="19" customFormat="1">
      <c r="B366" s="17"/>
      <c r="J366" s="17"/>
      <c r="T366" s="17"/>
    </row>
    <row r="367" spans="2:20" s="19" customFormat="1">
      <c r="B367" s="17"/>
      <c r="J367" s="17"/>
      <c r="T367" s="17"/>
    </row>
    <row r="368" spans="2:20" s="19" customFormat="1">
      <c r="B368" s="17"/>
      <c r="J368" s="17"/>
      <c r="T368" s="17"/>
    </row>
    <row r="369" spans="2:20" s="19" customFormat="1">
      <c r="B369" s="17"/>
      <c r="J369" s="17"/>
      <c r="T369" s="17"/>
    </row>
    <row r="370" spans="2:20" s="19" customFormat="1">
      <c r="B370" s="17"/>
      <c r="J370" s="17"/>
      <c r="T370" s="17"/>
    </row>
    <row r="371" spans="2:20" s="19" customFormat="1">
      <c r="B371" s="17"/>
      <c r="J371" s="17"/>
      <c r="T371" s="17"/>
    </row>
    <row r="372" spans="2:20" s="19" customFormat="1">
      <c r="B372" s="17"/>
      <c r="J372" s="17"/>
      <c r="T372" s="17"/>
    </row>
    <row r="373" spans="2:20" s="19" customFormat="1">
      <c r="B373" s="17"/>
      <c r="J373" s="17"/>
      <c r="T373" s="17"/>
    </row>
    <row r="374" spans="2:20" s="19" customFormat="1">
      <c r="B374" s="17"/>
      <c r="J374" s="17"/>
      <c r="T374" s="17"/>
    </row>
    <row r="375" spans="2:20" s="19" customFormat="1">
      <c r="B375" s="17"/>
      <c r="J375" s="17"/>
      <c r="T375" s="17"/>
    </row>
    <row r="376" spans="2:20" s="19" customFormat="1">
      <c r="B376" s="17"/>
      <c r="J376" s="17"/>
      <c r="T376" s="17"/>
    </row>
    <row r="377" spans="2:20" s="19" customFormat="1">
      <c r="B377" s="17"/>
      <c r="J377" s="17"/>
      <c r="T377" s="17"/>
    </row>
    <row r="378" spans="2:20" s="19" customFormat="1">
      <c r="B378" s="17"/>
      <c r="J378" s="17"/>
      <c r="T378" s="17"/>
    </row>
    <row r="379" spans="2:20" s="19" customFormat="1">
      <c r="B379" s="17"/>
      <c r="J379" s="17"/>
      <c r="T379" s="17"/>
    </row>
    <row r="380" spans="2:20" s="19" customFormat="1">
      <c r="B380" s="17"/>
      <c r="J380" s="17"/>
      <c r="T380" s="17"/>
    </row>
    <row r="381" spans="2:20" s="19" customFormat="1">
      <c r="B381" s="17"/>
      <c r="J381" s="17"/>
      <c r="T381" s="17"/>
    </row>
    <row r="382" spans="2:20" s="19" customFormat="1">
      <c r="B382" s="17"/>
      <c r="J382" s="17"/>
      <c r="T382" s="17"/>
    </row>
    <row r="383" spans="2:20" s="19" customFormat="1">
      <c r="B383" s="17"/>
      <c r="J383" s="17"/>
      <c r="T383" s="17"/>
    </row>
    <row r="384" spans="2:20" s="19" customFormat="1">
      <c r="B384" s="17"/>
      <c r="J384" s="17"/>
      <c r="T384" s="17"/>
    </row>
    <row r="385" spans="2:20" s="19" customFormat="1">
      <c r="B385" s="17"/>
      <c r="J385" s="17"/>
      <c r="T385" s="17"/>
    </row>
    <row r="386" spans="2:20" s="19" customFormat="1">
      <c r="B386" s="17"/>
      <c r="J386" s="17"/>
      <c r="T386" s="17"/>
    </row>
    <row r="387" spans="2:20" s="19" customFormat="1">
      <c r="B387" s="17"/>
      <c r="J387" s="17"/>
      <c r="T387" s="17"/>
    </row>
    <row r="388" spans="2:20" s="19" customFormat="1">
      <c r="B388" s="17"/>
      <c r="J388" s="17"/>
      <c r="T388" s="17"/>
    </row>
    <row r="389" spans="2:20" s="19" customFormat="1">
      <c r="B389" s="17"/>
      <c r="J389" s="17"/>
      <c r="T389" s="17"/>
    </row>
    <row r="390" spans="2:20" s="19" customFormat="1">
      <c r="B390" s="17"/>
      <c r="J390" s="17"/>
      <c r="T390" s="17"/>
    </row>
    <row r="391" spans="2:20" s="19" customFormat="1">
      <c r="B391" s="17"/>
      <c r="J391" s="17"/>
      <c r="T391" s="17"/>
    </row>
    <row r="392" spans="2:20" s="19" customFormat="1">
      <c r="B392" s="17"/>
      <c r="J392" s="17"/>
      <c r="T392" s="17"/>
    </row>
    <row r="393" spans="2:20" s="19" customFormat="1">
      <c r="B393" s="17"/>
      <c r="J393" s="17"/>
      <c r="T393" s="17"/>
    </row>
    <row r="394" spans="2:20" s="19" customFormat="1">
      <c r="B394" s="17"/>
      <c r="J394" s="17"/>
      <c r="T394" s="17"/>
    </row>
    <row r="395" spans="2:20" s="19" customFormat="1">
      <c r="B395" s="17"/>
      <c r="J395" s="17"/>
      <c r="T395" s="17"/>
    </row>
    <row r="396" spans="2:20" s="19" customFormat="1">
      <c r="B396" s="17"/>
      <c r="J396" s="17"/>
      <c r="T396" s="17"/>
    </row>
    <row r="397" spans="2:20" s="19" customFormat="1">
      <c r="B397" s="17"/>
      <c r="J397" s="17"/>
      <c r="T397" s="17"/>
    </row>
    <row r="398" spans="2:20" s="19" customFormat="1">
      <c r="B398" s="17"/>
      <c r="J398" s="17"/>
      <c r="T398" s="17"/>
    </row>
    <row r="399" spans="2:20" s="19" customFormat="1">
      <c r="B399" s="17"/>
      <c r="J399" s="17"/>
      <c r="T399" s="17"/>
    </row>
    <row r="400" spans="2:20" s="19" customFormat="1">
      <c r="B400" s="17"/>
      <c r="J400" s="17"/>
      <c r="T400" s="17"/>
    </row>
    <row r="401" spans="2:20" s="19" customFormat="1">
      <c r="B401" s="17"/>
      <c r="J401" s="17"/>
      <c r="T401" s="17"/>
    </row>
    <row r="402" spans="2:20" s="19" customFormat="1">
      <c r="B402" s="17"/>
      <c r="J402" s="17"/>
      <c r="T402" s="17"/>
    </row>
    <row r="403" spans="2:20" s="19" customFormat="1">
      <c r="B403" s="17"/>
      <c r="J403" s="17"/>
      <c r="T403" s="17"/>
    </row>
    <row r="404" spans="2:20" s="19" customFormat="1">
      <c r="B404" s="17"/>
      <c r="J404" s="17"/>
      <c r="T404" s="17"/>
    </row>
    <row r="405" spans="2:20" s="19" customFormat="1">
      <c r="B405" s="17"/>
      <c r="J405" s="17"/>
      <c r="T405" s="17"/>
    </row>
    <row r="406" spans="2:20" s="19" customFormat="1">
      <c r="B406" s="17"/>
      <c r="J406" s="17"/>
      <c r="T406" s="17"/>
    </row>
    <row r="407" spans="2:20" s="19" customFormat="1">
      <c r="B407" s="17"/>
      <c r="J407" s="17"/>
      <c r="T407" s="17"/>
    </row>
    <row r="408" spans="2:20" s="19" customFormat="1">
      <c r="B408" s="17"/>
      <c r="J408" s="17"/>
      <c r="T408" s="17"/>
    </row>
    <row r="409" spans="2:20" s="19" customFormat="1">
      <c r="B409" s="17"/>
      <c r="J409" s="17"/>
      <c r="T409" s="17"/>
    </row>
    <row r="410" spans="2:20" s="19" customFormat="1">
      <c r="B410" s="17"/>
      <c r="J410" s="17"/>
      <c r="T410" s="17"/>
    </row>
    <row r="411" spans="2:20" s="19" customFormat="1">
      <c r="B411" s="17"/>
      <c r="J411" s="17"/>
      <c r="T411" s="17"/>
    </row>
    <row r="412" spans="2:20" s="19" customFormat="1">
      <c r="B412" s="17"/>
      <c r="J412" s="17"/>
      <c r="T412" s="17"/>
    </row>
    <row r="413" spans="2:20" s="19" customFormat="1">
      <c r="B413" s="17"/>
      <c r="J413" s="17"/>
      <c r="T413" s="17"/>
    </row>
    <row r="414" spans="2:20" s="19" customFormat="1">
      <c r="B414" s="17"/>
      <c r="J414" s="17"/>
      <c r="T414" s="17"/>
    </row>
    <row r="415" spans="2:20" s="19" customFormat="1">
      <c r="B415" s="17"/>
      <c r="J415" s="17"/>
      <c r="T415" s="17"/>
    </row>
    <row r="416" spans="2:20" s="19" customFormat="1">
      <c r="B416" s="17"/>
      <c r="J416" s="17"/>
      <c r="T416" s="17"/>
    </row>
    <row r="417" spans="2:20" s="19" customFormat="1">
      <c r="B417" s="17"/>
      <c r="J417" s="17"/>
      <c r="T417" s="17"/>
    </row>
    <row r="418" spans="2:20" s="19" customFormat="1">
      <c r="B418" s="17"/>
      <c r="J418" s="17"/>
      <c r="T418" s="17"/>
    </row>
    <row r="419" spans="2:20" s="19" customFormat="1">
      <c r="B419" s="17"/>
      <c r="J419" s="17"/>
      <c r="T419" s="17"/>
    </row>
    <row r="420" spans="2:20" s="19" customFormat="1">
      <c r="B420" s="17"/>
      <c r="J420" s="17"/>
      <c r="T420" s="17"/>
    </row>
    <row r="421" spans="2:20" s="19" customFormat="1">
      <c r="B421" s="17"/>
      <c r="J421" s="17"/>
      <c r="T421" s="17"/>
    </row>
    <row r="422" spans="2:20" s="19" customFormat="1">
      <c r="B422" s="17"/>
      <c r="J422" s="17"/>
      <c r="T422" s="17"/>
    </row>
    <row r="423" spans="2:20" s="19" customFormat="1">
      <c r="B423" s="17"/>
      <c r="J423" s="17"/>
      <c r="T423" s="17"/>
    </row>
    <row r="424" spans="2:20" s="19" customFormat="1">
      <c r="B424" s="17"/>
      <c r="J424" s="17"/>
      <c r="T424" s="17"/>
    </row>
    <row r="425" spans="2:20" s="19" customFormat="1">
      <c r="B425" s="17"/>
      <c r="J425" s="17"/>
      <c r="T425" s="17"/>
    </row>
    <row r="426" spans="2:20" s="19" customFormat="1">
      <c r="B426" s="17"/>
      <c r="J426" s="17"/>
      <c r="T426" s="17"/>
    </row>
    <row r="427" spans="2:20" s="19" customFormat="1">
      <c r="B427" s="17"/>
      <c r="J427" s="17"/>
      <c r="T427" s="17"/>
    </row>
    <row r="428" spans="2:20" s="19" customFormat="1">
      <c r="B428" s="17"/>
      <c r="J428" s="17"/>
      <c r="T428" s="17"/>
    </row>
    <row r="429" spans="2:20" s="19" customFormat="1">
      <c r="B429" s="17"/>
      <c r="J429" s="17"/>
      <c r="T429" s="17"/>
    </row>
    <row r="430" spans="2:20" s="19" customFormat="1">
      <c r="B430" s="17"/>
      <c r="J430" s="17"/>
      <c r="T430" s="17"/>
    </row>
    <row r="431" spans="2:20">
      <c r="B431" s="15"/>
    </row>
    <row r="432" spans="2:20">
      <c r="B432" s="15"/>
    </row>
    <row r="433" spans="2:2">
      <c r="B433" s="15"/>
    </row>
    <row r="434" spans="2:2">
      <c r="B434" s="15"/>
    </row>
    <row r="435" spans="2:2">
      <c r="B435" s="15"/>
    </row>
    <row r="436" spans="2:2">
      <c r="B436" s="15"/>
    </row>
    <row r="437" spans="2:2">
      <c r="B437" s="15"/>
    </row>
    <row r="438" spans="2:2">
      <c r="B438" s="15"/>
    </row>
    <row r="439" spans="2:2">
      <c r="B439" s="15"/>
    </row>
    <row r="440" spans="2:2">
      <c r="B440" s="15"/>
    </row>
    <row r="441" spans="2:2">
      <c r="B441" s="15"/>
    </row>
    <row r="442" spans="2:2">
      <c r="B442" s="15"/>
    </row>
    <row r="443" spans="2:2">
      <c r="B443" s="15"/>
    </row>
    <row r="444" spans="2:2">
      <c r="B444" s="15"/>
    </row>
    <row r="445" spans="2:2">
      <c r="B445" s="15"/>
    </row>
    <row r="446" spans="2:2">
      <c r="B446" s="15"/>
    </row>
    <row r="447" spans="2:2">
      <c r="B447" s="15"/>
    </row>
    <row r="448" spans="2:2">
      <c r="B448" s="15"/>
    </row>
    <row r="449" spans="2:2">
      <c r="B449" s="15"/>
    </row>
    <row r="450" spans="2:2">
      <c r="B450" s="15"/>
    </row>
    <row r="451" spans="2:2">
      <c r="B451" s="15"/>
    </row>
    <row r="452" spans="2:2">
      <c r="B452" s="15"/>
    </row>
    <row r="453" spans="2:2">
      <c r="B453" s="15"/>
    </row>
    <row r="454" spans="2:2">
      <c r="B454" s="15"/>
    </row>
    <row r="455" spans="2:2">
      <c r="B455" s="15"/>
    </row>
    <row r="456" spans="2:2">
      <c r="B456" s="15"/>
    </row>
    <row r="457" spans="2:2">
      <c r="B457" s="15"/>
    </row>
    <row r="458" spans="2:2">
      <c r="B458" s="15"/>
    </row>
    <row r="459" spans="2:2">
      <c r="B459" s="15"/>
    </row>
    <row r="460" spans="2:2">
      <c r="B460" s="15"/>
    </row>
    <row r="461" spans="2:2">
      <c r="B461" s="15"/>
    </row>
    <row r="462" spans="2:2">
      <c r="B462" s="15"/>
    </row>
    <row r="463" spans="2:2">
      <c r="B463" s="15"/>
    </row>
    <row r="464" spans="2:2">
      <c r="B464" s="15"/>
    </row>
    <row r="465" spans="2:2">
      <c r="B465" s="15"/>
    </row>
    <row r="466" spans="2:2">
      <c r="B466" s="15"/>
    </row>
    <row r="467" spans="2:2">
      <c r="B467" s="15"/>
    </row>
    <row r="468" spans="2:2">
      <c r="B468" s="15"/>
    </row>
    <row r="469" spans="2:2">
      <c r="B469" s="15"/>
    </row>
    <row r="470" spans="2:2">
      <c r="B470" s="15"/>
    </row>
    <row r="471" spans="2:2">
      <c r="B471" s="15"/>
    </row>
    <row r="472" spans="2:2">
      <c r="B472" s="15"/>
    </row>
    <row r="473" spans="2:2">
      <c r="B473" s="15"/>
    </row>
    <row r="474" spans="2:2">
      <c r="B474" s="15"/>
    </row>
    <row r="475" spans="2:2">
      <c r="B475" s="15"/>
    </row>
    <row r="476" spans="2:2">
      <c r="B476" s="15"/>
    </row>
    <row r="477" spans="2:2">
      <c r="B477" s="15"/>
    </row>
    <row r="478" spans="2:2">
      <c r="B478" s="15"/>
    </row>
    <row r="479" spans="2:2">
      <c r="B479" s="15"/>
    </row>
    <row r="480" spans="2:2">
      <c r="B480" s="15"/>
    </row>
    <row r="481" spans="2:2">
      <c r="B481" s="15"/>
    </row>
    <row r="482" spans="2:2">
      <c r="B482" s="15"/>
    </row>
    <row r="483" spans="2:2">
      <c r="B483" s="15"/>
    </row>
    <row r="484" spans="2:2">
      <c r="B484" s="15"/>
    </row>
    <row r="485" spans="2:2">
      <c r="B485" s="15"/>
    </row>
    <row r="486" spans="2:2">
      <c r="B486" s="15"/>
    </row>
    <row r="487" spans="2:2">
      <c r="B487" s="15"/>
    </row>
    <row r="488" spans="2:2">
      <c r="B488" s="15"/>
    </row>
    <row r="489" spans="2:2">
      <c r="B489" s="15"/>
    </row>
    <row r="490" spans="2:2">
      <c r="B490" s="15"/>
    </row>
    <row r="491" spans="2:2">
      <c r="B491" s="15"/>
    </row>
    <row r="492" spans="2:2">
      <c r="B492" s="15"/>
    </row>
    <row r="493" spans="2:2">
      <c r="B493" s="15"/>
    </row>
    <row r="494" spans="2:2">
      <c r="B494" s="15"/>
    </row>
    <row r="495" spans="2:2">
      <c r="B495" s="15"/>
    </row>
    <row r="496" spans="2:2">
      <c r="B496" s="15"/>
    </row>
    <row r="497" spans="2:2">
      <c r="B497" s="15"/>
    </row>
    <row r="498" spans="2:2">
      <c r="B498" s="15"/>
    </row>
    <row r="499" spans="2:2">
      <c r="B499" s="15"/>
    </row>
    <row r="500" spans="2:2">
      <c r="B500" s="15"/>
    </row>
    <row r="501" spans="2:2">
      <c r="B501" s="15"/>
    </row>
    <row r="502" spans="2:2">
      <c r="B502" s="15"/>
    </row>
    <row r="503" spans="2:2">
      <c r="B503" s="15"/>
    </row>
    <row r="504" spans="2:2">
      <c r="B504" s="15"/>
    </row>
    <row r="505" spans="2:2">
      <c r="B505" s="15"/>
    </row>
    <row r="506" spans="2:2">
      <c r="B506" s="15"/>
    </row>
    <row r="507" spans="2:2">
      <c r="B507" s="15"/>
    </row>
    <row r="508" spans="2:2">
      <c r="B508" s="15"/>
    </row>
    <row r="509" spans="2:2">
      <c r="B509" s="15"/>
    </row>
    <row r="510" spans="2:2">
      <c r="B510" s="15"/>
    </row>
    <row r="511" spans="2:2">
      <c r="B511" s="15"/>
    </row>
    <row r="512" spans="2:2">
      <c r="B512" s="15"/>
    </row>
    <row r="513" spans="2:2">
      <c r="B513" s="15"/>
    </row>
    <row r="514" spans="2:2">
      <c r="B514" s="15"/>
    </row>
    <row r="515" spans="2:2">
      <c r="B515" s="15"/>
    </row>
    <row r="516" spans="2:2">
      <c r="B516" s="15"/>
    </row>
    <row r="517" spans="2:2">
      <c r="B517" s="15"/>
    </row>
    <row r="518" spans="2:2">
      <c r="B518" s="15"/>
    </row>
    <row r="519" spans="2:2">
      <c r="B519" s="15"/>
    </row>
    <row r="520" spans="2:2">
      <c r="B520" s="15"/>
    </row>
    <row r="521" spans="2:2">
      <c r="B521" s="15"/>
    </row>
    <row r="522" spans="2:2">
      <c r="B522" s="15"/>
    </row>
    <row r="523" spans="2:2">
      <c r="B523" s="15"/>
    </row>
    <row r="524" spans="2:2">
      <c r="B524" s="15"/>
    </row>
    <row r="525" spans="2:2">
      <c r="B525" s="15"/>
    </row>
    <row r="526" spans="2:2">
      <c r="B526" s="15"/>
    </row>
    <row r="527" spans="2:2">
      <c r="B527" s="15"/>
    </row>
    <row r="528" spans="2:2">
      <c r="B528" s="15"/>
    </row>
    <row r="529" spans="2:2">
      <c r="B529" s="15"/>
    </row>
    <row r="530" spans="2:2">
      <c r="B530" s="15"/>
    </row>
    <row r="531" spans="2:2">
      <c r="B531" s="15"/>
    </row>
    <row r="532" spans="2:2">
      <c r="B532" s="15"/>
    </row>
    <row r="533" spans="2:2">
      <c r="B533" s="15"/>
    </row>
    <row r="534" spans="2:2">
      <c r="B534" s="15"/>
    </row>
    <row r="535" spans="2:2">
      <c r="B535" s="15"/>
    </row>
    <row r="536" spans="2:2">
      <c r="B536" s="15"/>
    </row>
    <row r="537" spans="2:2">
      <c r="B537" s="15"/>
    </row>
    <row r="538" spans="2:2">
      <c r="B538" s="15"/>
    </row>
    <row r="539" spans="2:2">
      <c r="B539" s="15"/>
    </row>
    <row r="540" spans="2:2">
      <c r="B540" s="15"/>
    </row>
    <row r="541" spans="2:2">
      <c r="B541" s="15"/>
    </row>
    <row r="542" spans="2:2">
      <c r="B542" s="15"/>
    </row>
    <row r="543" spans="2:2">
      <c r="B543" s="15"/>
    </row>
    <row r="544" spans="2:2">
      <c r="B544" s="15"/>
    </row>
    <row r="545" spans="2:2">
      <c r="B545" s="15"/>
    </row>
    <row r="546" spans="2:2">
      <c r="B546" s="15"/>
    </row>
    <row r="547" spans="2:2">
      <c r="B547" s="15"/>
    </row>
    <row r="548" spans="2:2">
      <c r="B548" s="15"/>
    </row>
    <row r="549" spans="2:2">
      <c r="B549" s="15"/>
    </row>
    <row r="550" spans="2:2">
      <c r="B550" s="15"/>
    </row>
    <row r="551" spans="2:2">
      <c r="B551" s="15"/>
    </row>
    <row r="552" spans="2:2">
      <c r="B552" s="15"/>
    </row>
    <row r="553" spans="2:2">
      <c r="B553" s="15"/>
    </row>
    <row r="554" spans="2:2">
      <c r="B554" s="15"/>
    </row>
    <row r="555" spans="2:2">
      <c r="B555" s="15"/>
    </row>
    <row r="556" spans="2:2">
      <c r="B556" s="15"/>
    </row>
    <row r="557" spans="2:2">
      <c r="B557" s="15"/>
    </row>
    <row r="558" spans="2:2">
      <c r="B558" s="15"/>
    </row>
    <row r="559" spans="2:2">
      <c r="B559" s="15"/>
    </row>
    <row r="560" spans="2:2">
      <c r="B560" s="15"/>
    </row>
    <row r="561" spans="2:2">
      <c r="B561" s="15"/>
    </row>
    <row r="562" spans="2:2">
      <c r="B562" s="15"/>
    </row>
    <row r="563" spans="2:2">
      <c r="B563" s="15"/>
    </row>
    <row r="564" spans="2:2">
      <c r="B564" s="15"/>
    </row>
    <row r="565" spans="2:2">
      <c r="B565" s="15"/>
    </row>
    <row r="566" spans="2:2">
      <c r="B566" s="15"/>
    </row>
    <row r="567" spans="2:2">
      <c r="B567" s="15"/>
    </row>
    <row r="568" spans="2:2">
      <c r="B568" s="15"/>
    </row>
    <row r="569" spans="2:2">
      <c r="B569" s="15"/>
    </row>
    <row r="570" spans="2:2">
      <c r="B570" s="15"/>
    </row>
    <row r="571" spans="2:2">
      <c r="B571" s="15"/>
    </row>
    <row r="572" spans="2:2">
      <c r="B572" s="15"/>
    </row>
    <row r="573" spans="2:2">
      <c r="B573" s="15"/>
    </row>
    <row r="574" spans="2:2">
      <c r="B574" s="15"/>
    </row>
    <row r="575" spans="2:2">
      <c r="B575" s="15"/>
    </row>
    <row r="576" spans="2:2">
      <c r="B576" s="15"/>
    </row>
    <row r="577" spans="2:2">
      <c r="B577" s="15"/>
    </row>
    <row r="578" spans="2:2">
      <c r="B578" s="15"/>
    </row>
    <row r="579" spans="2:2">
      <c r="B579" s="15"/>
    </row>
    <row r="580" spans="2:2">
      <c r="B580" s="15"/>
    </row>
    <row r="581" spans="2:2">
      <c r="B581" s="15"/>
    </row>
    <row r="582" spans="2:2">
      <c r="B582" s="15"/>
    </row>
    <row r="583" spans="2:2">
      <c r="B583" s="15"/>
    </row>
    <row r="584" spans="2:2">
      <c r="B584" s="15"/>
    </row>
    <row r="585" spans="2:2">
      <c r="B585" s="15"/>
    </row>
    <row r="586" spans="2:2">
      <c r="B586" s="15"/>
    </row>
    <row r="587" spans="2:2">
      <c r="B587" s="15"/>
    </row>
    <row r="588" spans="2:2">
      <c r="B588" s="15"/>
    </row>
    <row r="589" spans="2:2">
      <c r="B589" s="15"/>
    </row>
    <row r="590" spans="2:2">
      <c r="B590" s="15"/>
    </row>
    <row r="591" spans="2:2">
      <c r="B591" s="15"/>
    </row>
    <row r="592" spans="2:2">
      <c r="B592" s="15"/>
    </row>
    <row r="593" spans="2:2">
      <c r="B593" s="15"/>
    </row>
    <row r="594" spans="2:2">
      <c r="B594" s="15"/>
    </row>
    <row r="595" spans="2:2">
      <c r="B595" s="15"/>
    </row>
    <row r="596" spans="2:2">
      <c r="B596" s="15"/>
    </row>
    <row r="597" spans="2:2">
      <c r="B597" s="15"/>
    </row>
    <row r="598" spans="2:2">
      <c r="B598" s="15"/>
    </row>
    <row r="599" spans="2:2">
      <c r="B599" s="15"/>
    </row>
    <row r="600" spans="2:2">
      <c r="B600" s="15"/>
    </row>
    <row r="601" spans="2:2">
      <c r="B601" s="15"/>
    </row>
    <row r="602" spans="2:2">
      <c r="B602" s="15"/>
    </row>
    <row r="603" spans="2:2">
      <c r="B603" s="15"/>
    </row>
    <row r="604" spans="2:2">
      <c r="B604" s="15"/>
    </row>
    <row r="605" spans="2:2">
      <c r="B605" s="15"/>
    </row>
    <row r="606" spans="2:2">
      <c r="B606" s="15"/>
    </row>
    <row r="607" spans="2:2">
      <c r="B607" s="15"/>
    </row>
    <row r="608" spans="2:2">
      <c r="B608" s="15"/>
    </row>
    <row r="609" spans="2:2">
      <c r="B609" s="15"/>
    </row>
    <row r="610" spans="2:2">
      <c r="B610" s="15"/>
    </row>
    <row r="611" spans="2:2">
      <c r="B611" s="15"/>
    </row>
    <row r="612" spans="2:2">
      <c r="B612" s="15"/>
    </row>
    <row r="613" spans="2:2">
      <c r="B613" s="15"/>
    </row>
    <row r="614" spans="2:2">
      <c r="B614" s="15"/>
    </row>
    <row r="615" spans="2:2">
      <c r="B615" s="15"/>
    </row>
    <row r="616" spans="2:2">
      <c r="B616" s="15"/>
    </row>
    <row r="617" spans="2:2">
      <c r="B617" s="15"/>
    </row>
    <row r="618" spans="2:2">
      <c r="B618" s="15"/>
    </row>
    <row r="619" spans="2:2">
      <c r="B619" s="15"/>
    </row>
    <row r="620" spans="2:2">
      <c r="B620" s="15"/>
    </row>
    <row r="621" spans="2:2">
      <c r="B621" s="15"/>
    </row>
    <row r="622" spans="2:2">
      <c r="B622" s="15"/>
    </row>
    <row r="623" spans="2:2">
      <c r="B623" s="15"/>
    </row>
    <row r="624" spans="2:2">
      <c r="B624" s="15"/>
    </row>
    <row r="625" spans="2:2">
      <c r="B625" s="15"/>
    </row>
    <row r="626" spans="2:2">
      <c r="B626" s="15"/>
    </row>
    <row r="627" spans="2:2">
      <c r="B627" s="15"/>
    </row>
    <row r="628" spans="2:2">
      <c r="B628" s="15"/>
    </row>
    <row r="629" spans="2:2">
      <c r="B629" s="15"/>
    </row>
    <row r="630" spans="2:2">
      <c r="B630" s="15"/>
    </row>
    <row r="631" spans="2:2">
      <c r="B631" s="15"/>
    </row>
    <row r="632" spans="2:2">
      <c r="B632" s="15"/>
    </row>
    <row r="633" spans="2:2">
      <c r="B633" s="15"/>
    </row>
    <row r="634" spans="2:2">
      <c r="B634" s="15"/>
    </row>
    <row r="635" spans="2:2">
      <c r="B635" s="15"/>
    </row>
    <row r="636" spans="2:2">
      <c r="B636" s="15"/>
    </row>
    <row r="637" spans="2:2">
      <c r="B637" s="15"/>
    </row>
    <row r="638" spans="2:2">
      <c r="B638" s="15"/>
    </row>
    <row r="639" spans="2:2">
      <c r="B639" s="15"/>
    </row>
    <row r="640" spans="2:2">
      <c r="B640" s="15"/>
    </row>
    <row r="641" spans="2:2">
      <c r="B641" s="15"/>
    </row>
    <row r="642" spans="2:2">
      <c r="B642" s="15"/>
    </row>
    <row r="643" spans="2:2">
      <c r="B643" s="15"/>
    </row>
    <row r="644" spans="2:2">
      <c r="B644" s="15"/>
    </row>
    <row r="645" spans="2:2">
      <c r="B645" s="15"/>
    </row>
    <row r="646" spans="2:2">
      <c r="B646" s="15"/>
    </row>
    <row r="647" spans="2:2">
      <c r="B647" s="15"/>
    </row>
    <row r="648" spans="2:2">
      <c r="B648" s="15"/>
    </row>
    <row r="649" spans="2:2">
      <c r="B649" s="15"/>
    </row>
    <row r="650" spans="2:2">
      <c r="B650" s="15"/>
    </row>
    <row r="651" spans="2:2">
      <c r="B651" s="15"/>
    </row>
    <row r="652" spans="2:2">
      <c r="B652" s="15"/>
    </row>
    <row r="653" spans="2:2">
      <c r="B653" s="15"/>
    </row>
    <row r="654" spans="2:2">
      <c r="B654" s="15"/>
    </row>
    <row r="655" spans="2:2">
      <c r="B655" s="15"/>
    </row>
    <row r="656" spans="2:2">
      <c r="B656" s="15"/>
    </row>
    <row r="657" spans="2:2">
      <c r="B657" s="15"/>
    </row>
    <row r="658" spans="2:2">
      <c r="B658" s="15"/>
    </row>
    <row r="659" spans="2:2">
      <c r="B659" s="15"/>
    </row>
    <row r="660" spans="2:2">
      <c r="B660" s="15"/>
    </row>
    <row r="661" spans="2:2">
      <c r="B661" s="15"/>
    </row>
    <row r="662" spans="2:2">
      <c r="B662" s="15"/>
    </row>
    <row r="663" spans="2:2">
      <c r="B663" s="15"/>
    </row>
    <row r="664" spans="2:2">
      <c r="B664" s="15"/>
    </row>
    <row r="665" spans="2:2">
      <c r="B665" s="15"/>
    </row>
    <row r="666" spans="2:2">
      <c r="B666" s="15"/>
    </row>
    <row r="667" spans="2:2">
      <c r="B667" s="15"/>
    </row>
    <row r="668" spans="2:2">
      <c r="B668" s="15"/>
    </row>
    <row r="669" spans="2:2">
      <c r="B669" s="15"/>
    </row>
    <row r="670" spans="2:2">
      <c r="B670" s="15"/>
    </row>
    <row r="671" spans="2:2">
      <c r="B671" s="15"/>
    </row>
    <row r="672" spans="2:2">
      <c r="B672" s="15"/>
    </row>
    <row r="673" spans="2:2">
      <c r="B673" s="15"/>
    </row>
    <row r="674" spans="2:2">
      <c r="B674" s="15"/>
    </row>
    <row r="675" spans="2:2">
      <c r="B675" s="15"/>
    </row>
    <row r="676" spans="2:2">
      <c r="B676" s="15"/>
    </row>
    <row r="677" spans="2:2">
      <c r="B677" s="15"/>
    </row>
    <row r="678" spans="2:2">
      <c r="B678" s="15"/>
    </row>
    <row r="679" spans="2:2">
      <c r="B679" s="15"/>
    </row>
    <row r="680" spans="2:2">
      <c r="B680" s="15"/>
    </row>
    <row r="681" spans="2:2">
      <c r="B681" s="15"/>
    </row>
    <row r="682" spans="2:2">
      <c r="B682" s="15"/>
    </row>
    <row r="683" spans="2:2">
      <c r="B683" s="15"/>
    </row>
    <row r="684" spans="2:2">
      <c r="B684" s="15"/>
    </row>
    <row r="685" spans="2:2">
      <c r="B685" s="15"/>
    </row>
    <row r="686" spans="2:2">
      <c r="B686" s="15"/>
    </row>
    <row r="687" spans="2:2">
      <c r="B687" s="15"/>
    </row>
    <row r="688" spans="2:2">
      <c r="B688" s="15"/>
    </row>
    <row r="689" spans="2:2">
      <c r="B689" s="15"/>
    </row>
    <row r="690" spans="2:2">
      <c r="B690" s="15"/>
    </row>
    <row r="691" spans="2:2">
      <c r="B691" s="15"/>
    </row>
    <row r="692" spans="2:2">
      <c r="B692" s="15"/>
    </row>
    <row r="693" spans="2:2">
      <c r="B693" s="15"/>
    </row>
    <row r="694" spans="2:2">
      <c r="B694" s="15"/>
    </row>
    <row r="695" spans="2:2">
      <c r="B695" s="15"/>
    </row>
    <row r="696" spans="2:2">
      <c r="B696" s="15"/>
    </row>
    <row r="697" spans="2:2">
      <c r="B697" s="15"/>
    </row>
    <row r="698" spans="2:2">
      <c r="B698" s="15"/>
    </row>
    <row r="699" spans="2:2">
      <c r="B699" s="15"/>
    </row>
    <row r="700" spans="2:2">
      <c r="B700" s="15"/>
    </row>
    <row r="701" spans="2:2">
      <c r="B701" s="15"/>
    </row>
    <row r="702" spans="2:2">
      <c r="B702" s="15"/>
    </row>
    <row r="703" spans="2:2">
      <c r="B703" s="15"/>
    </row>
    <row r="704" spans="2:2">
      <c r="B704" s="15"/>
    </row>
    <row r="705" spans="2:2">
      <c r="B705" s="15"/>
    </row>
    <row r="706" spans="2:2">
      <c r="B706" s="15"/>
    </row>
    <row r="707" spans="2:2">
      <c r="B707" s="15"/>
    </row>
    <row r="708" spans="2:2">
      <c r="B708" s="15"/>
    </row>
    <row r="709" spans="2:2">
      <c r="B709" s="15"/>
    </row>
    <row r="710" spans="2:2">
      <c r="B710" s="15"/>
    </row>
    <row r="711" spans="2:2">
      <c r="B711" s="15"/>
    </row>
    <row r="712" spans="2:2">
      <c r="B712" s="15"/>
    </row>
    <row r="713" spans="2:2">
      <c r="B713" s="15"/>
    </row>
    <row r="714" spans="2:2">
      <c r="B714" s="15"/>
    </row>
    <row r="715" spans="2:2">
      <c r="B715" s="15"/>
    </row>
    <row r="716" spans="2:2">
      <c r="B716" s="15"/>
    </row>
    <row r="717" spans="2:2">
      <c r="B717" s="15"/>
    </row>
    <row r="718" spans="2:2">
      <c r="B718" s="15"/>
    </row>
    <row r="719" spans="2:2">
      <c r="B719" s="15"/>
    </row>
    <row r="720" spans="2:2">
      <c r="B720" s="15"/>
    </row>
    <row r="721" spans="2:2">
      <c r="B721" s="15"/>
    </row>
    <row r="722" spans="2:2">
      <c r="B722" s="15"/>
    </row>
    <row r="723" spans="2:2">
      <c r="B723" s="15"/>
    </row>
    <row r="724" spans="2:2">
      <c r="B724" s="15"/>
    </row>
    <row r="725" spans="2:2">
      <c r="B725" s="15"/>
    </row>
    <row r="726" spans="2:2">
      <c r="B726" s="15"/>
    </row>
    <row r="727" spans="2:2">
      <c r="B727" s="15"/>
    </row>
    <row r="728" spans="2:2">
      <c r="B728" s="15"/>
    </row>
    <row r="729" spans="2:2">
      <c r="B729" s="15"/>
    </row>
    <row r="730" spans="2:2">
      <c r="B730" s="15"/>
    </row>
    <row r="731" spans="2:2">
      <c r="B731" s="15"/>
    </row>
    <row r="732" spans="2:2">
      <c r="B732" s="15"/>
    </row>
    <row r="733" spans="2:2">
      <c r="B733" s="15"/>
    </row>
    <row r="734" spans="2:2">
      <c r="B734" s="15"/>
    </row>
    <row r="735" spans="2:2">
      <c r="B735" s="15"/>
    </row>
    <row r="736" spans="2:2">
      <c r="B736" s="15"/>
    </row>
    <row r="737" spans="2:2">
      <c r="B737" s="15"/>
    </row>
    <row r="738" spans="2:2">
      <c r="B738" s="15"/>
    </row>
    <row r="739" spans="2:2">
      <c r="B739" s="15"/>
    </row>
    <row r="740" spans="2:2">
      <c r="B740" s="15"/>
    </row>
    <row r="741" spans="2:2">
      <c r="B741" s="15"/>
    </row>
    <row r="742" spans="2:2">
      <c r="B742" s="15"/>
    </row>
    <row r="743" spans="2:2">
      <c r="B743" s="15"/>
    </row>
    <row r="744" spans="2:2">
      <c r="B744" s="15"/>
    </row>
    <row r="745" spans="2:2">
      <c r="B745" s="15"/>
    </row>
    <row r="746" spans="2:2">
      <c r="B746" s="15"/>
    </row>
    <row r="747" spans="2:2">
      <c r="B747" s="15"/>
    </row>
    <row r="748" spans="2:2">
      <c r="B748" s="15"/>
    </row>
    <row r="749" spans="2:2">
      <c r="B749" s="15"/>
    </row>
    <row r="750" spans="2:2">
      <c r="B750" s="15"/>
    </row>
    <row r="751" spans="2:2">
      <c r="B751" s="15"/>
    </row>
    <row r="752" spans="2:2">
      <c r="B752" s="15"/>
    </row>
    <row r="753" spans="2:2">
      <c r="B753" s="15"/>
    </row>
    <row r="754" spans="2:2">
      <c r="B754" s="15"/>
    </row>
    <row r="755" spans="2:2">
      <c r="B755" s="15"/>
    </row>
    <row r="756" spans="2:2">
      <c r="B756" s="15"/>
    </row>
    <row r="757" spans="2:2">
      <c r="B757" s="15"/>
    </row>
    <row r="758" spans="2:2">
      <c r="B758" s="15"/>
    </row>
    <row r="759" spans="2:2">
      <c r="B759" s="15"/>
    </row>
    <row r="760" spans="2:2">
      <c r="B760" s="15"/>
    </row>
    <row r="761" spans="2:2">
      <c r="B761" s="15"/>
    </row>
    <row r="762" spans="2:2">
      <c r="B762" s="15"/>
    </row>
    <row r="763" spans="2:2">
      <c r="B763" s="15"/>
    </row>
    <row r="764" spans="2:2">
      <c r="B764" s="15"/>
    </row>
    <row r="765" spans="2:2">
      <c r="B765" s="15"/>
    </row>
    <row r="766" spans="2:2">
      <c r="B766" s="15"/>
    </row>
    <row r="767" spans="2:2">
      <c r="B767" s="15"/>
    </row>
    <row r="768" spans="2:2">
      <c r="B768" s="15"/>
    </row>
    <row r="769" spans="2:2">
      <c r="B769" s="15"/>
    </row>
    <row r="770" spans="2:2">
      <c r="B770" s="15"/>
    </row>
    <row r="771" spans="2:2">
      <c r="B771" s="15"/>
    </row>
    <row r="772" spans="2:2">
      <c r="B772" s="15"/>
    </row>
    <row r="773" spans="2:2">
      <c r="B773" s="15"/>
    </row>
    <row r="774" spans="2:2">
      <c r="B774" s="15"/>
    </row>
    <row r="775" spans="2:2">
      <c r="B775" s="15"/>
    </row>
    <row r="776" spans="2:2">
      <c r="B776" s="15"/>
    </row>
    <row r="777" spans="2:2">
      <c r="B777" s="15"/>
    </row>
    <row r="778" spans="2:2">
      <c r="B778" s="15"/>
    </row>
    <row r="779" spans="2:2">
      <c r="B779" s="15"/>
    </row>
    <row r="780" spans="2:2">
      <c r="B780" s="15"/>
    </row>
    <row r="781" spans="2:2">
      <c r="B781" s="15"/>
    </row>
    <row r="782" spans="2:2">
      <c r="B782" s="15"/>
    </row>
    <row r="783" spans="2:2">
      <c r="B783" s="15"/>
    </row>
    <row r="784" spans="2:2">
      <c r="B784" s="15"/>
    </row>
    <row r="785" spans="2:2">
      <c r="B785" s="15"/>
    </row>
    <row r="786" spans="2:2">
      <c r="B786" s="15"/>
    </row>
    <row r="787" spans="2:2">
      <c r="B787" s="15"/>
    </row>
    <row r="788" spans="2:2">
      <c r="B788" s="15"/>
    </row>
    <row r="789" spans="2:2">
      <c r="B789" s="15"/>
    </row>
    <row r="790" spans="2:2">
      <c r="B790" s="15"/>
    </row>
    <row r="791" spans="2:2">
      <c r="B791" s="15"/>
    </row>
    <row r="792" spans="2:2">
      <c r="B792" s="15"/>
    </row>
    <row r="793" spans="2:2">
      <c r="B793" s="15"/>
    </row>
    <row r="794" spans="2:2">
      <c r="B794" s="15"/>
    </row>
    <row r="795" spans="2:2">
      <c r="B795" s="15"/>
    </row>
    <row r="796" spans="2:2">
      <c r="B796" s="15"/>
    </row>
    <row r="797" spans="2:2">
      <c r="B797" s="15"/>
    </row>
    <row r="798" spans="2:2">
      <c r="B798" s="15"/>
    </row>
    <row r="799" spans="2:2">
      <c r="B799" s="15"/>
    </row>
    <row r="800" spans="2:2">
      <c r="B800" s="15"/>
    </row>
    <row r="801" spans="2:2">
      <c r="B801" s="15"/>
    </row>
    <row r="802" spans="2:2">
      <c r="B802" s="15"/>
    </row>
    <row r="803" spans="2:2">
      <c r="B803" s="15"/>
    </row>
    <row r="804" spans="2:2">
      <c r="B804" s="15"/>
    </row>
    <row r="805" spans="2:2">
      <c r="B805" s="15"/>
    </row>
    <row r="806" spans="2:2">
      <c r="B806" s="15"/>
    </row>
    <row r="807" spans="2:2">
      <c r="B807" s="15"/>
    </row>
    <row r="808" spans="2:2">
      <c r="B808" s="15"/>
    </row>
    <row r="809" spans="2:2">
      <c r="B809" s="15"/>
    </row>
    <row r="810" spans="2:2">
      <c r="B810" s="15"/>
    </row>
    <row r="811" spans="2:2">
      <c r="B811" s="15"/>
    </row>
    <row r="812" spans="2:2">
      <c r="B812" s="15"/>
    </row>
    <row r="813" spans="2:2">
      <c r="B813" s="15"/>
    </row>
    <row r="814" spans="2:2">
      <c r="B814" s="15"/>
    </row>
    <row r="815" spans="2:2">
      <c r="B815" s="15"/>
    </row>
    <row r="816" spans="2:2">
      <c r="B816" s="15"/>
    </row>
    <row r="817" spans="2:2">
      <c r="B817" s="15"/>
    </row>
    <row r="818" spans="2:2">
      <c r="B818" s="15"/>
    </row>
    <row r="819" spans="2:2">
      <c r="B819" s="15"/>
    </row>
    <row r="820" spans="2:2">
      <c r="B820" s="15"/>
    </row>
    <row r="821" spans="2:2">
      <c r="B821" s="15"/>
    </row>
    <row r="822" spans="2:2">
      <c r="B822" s="15"/>
    </row>
    <row r="823" spans="2:2">
      <c r="B823" s="15"/>
    </row>
    <row r="824" spans="2:2">
      <c r="B824" s="15"/>
    </row>
    <row r="825" spans="2:2">
      <c r="B825" s="15"/>
    </row>
    <row r="826" spans="2:2">
      <c r="B826" s="15"/>
    </row>
    <row r="827" spans="2:2">
      <c r="B827" s="15"/>
    </row>
    <row r="828" spans="2:2">
      <c r="B828" s="15"/>
    </row>
    <row r="829" spans="2:2">
      <c r="B829" s="15"/>
    </row>
    <row r="830" spans="2:2">
      <c r="B830" s="15"/>
    </row>
    <row r="831" spans="2:2">
      <c r="B831" s="15"/>
    </row>
    <row r="832" spans="2:2">
      <c r="B832" s="15"/>
    </row>
    <row r="833" spans="2:2">
      <c r="B833" s="15"/>
    </row>
    <row r="834" spans="2:2">
      <c r="B834" s="15"/>
    </row>
    <row r="835" spans="2:2">
      <c r="B835" s="15"/>
    </row>
    <row r="836" spans="2:2">
      <c r="B836" s="15"/>
    </row>
    <row r="837" spans="2:2">
      <c r="B837" s="15"/>
    </row>
    <row r="838" spans="2:2">
      <c r="B838" s="15"/>
    </row>
    <row r="839" spans="2:2">
      <c r="B839" s="15"/>
    </row>
    <row r="840" spans="2:2">
      <c r="B840" s="15"/>
    </row>
    <row r="841" spans="2:2">
      <c r="B841" s="15"/>
    </row>
    <row r="842" spans="2:2">
      <c r="B842" s="15"/>
    </row>
    <row r="843" spans="2:2">
      <c r="B843" s="15"/>
    </row>
    <row r="844" spans="2:2">
      <c r="B844" s="15"/>
    </row>
    <row r="845" spans="2:2">
      <c r="B845" s="15"/>
    </row>
    <row r="846" spans="2:2">
      <c r="B846" s="15"/>
    </row>
    <row r="847" spans="2:2">
      <c r="B847" s="15"/>
    </row>
    <row r="848" spans="2:2">
      <c r="B848" s="15"/>
    </row>
    <row r="849" spans="2:2">
      <c r="B849" s="15"/>
    </row>
    <row r="850" spans="2:2">
      <c r="B850" s="15"/>
    </row>
    <row r="851" spans="2:2">
      <c r="B851" s="15"/>
    </row>
    <row r="852" spans="2:2">
      <c r="B852" s="15"/>
    </row>
    <row r="853" spans="2:2">
      <c r="B853" s="15"/>
    </row>
    <row r="854" spans="2:2">
      <c r="B854" s="15"/>
    </row>
    <row r="855" spans="2:2">
      <c r="B855" s="15"/>
    </row>
    <row r="856" spans="2:2">
      <c r="B856" s="15"/>
    </row>
    <row r="857" spans="2:2">
      <c r="B857" s="15"/>
    </row>
    <row r="858" spans="2:2">
      <c r="B858" s="15"/>
    </row>
    <row r="859" spans="2:2">
      <c r="B859" s="15"/>
    </row>
    <row r="860" spans="2:2">
      <c r="B860" s="15"/>
    </row>
    <row r="861" spans="2:2">
      <c r="B861" s="15"/>
    </row>
    <row r="862" spans="2:2">
      <c r="B862" s="15"/>
    </row>
    <row r="863" spans="2:2">
      <c r="B863" s="15"/>
    </row>
    <row r="864" spans="2:2">
      <c r="B864" s="15"/>
    </row>
    <row r="865" spans="2:2">
      <c r="B865" s="15"/>
    </row>
    <row r="866" spans="2:2">
      <c r="B866" s="15"/>
    </row>
    <row r="867" spans="2:2">
      <c r="B867" s="15"/>
    </row>
    <row r="868" spans="2:2">
      <c r="B868" s="15"/>
    </row>
    <row r="869" spans="2:2">
      <c r="B869" s="15"/>
    </row>
    <row r="870" spans="2:2">
      <c r="B870" s="15"/>
    </row>
    <row r="871" spans="2:2">
      <c r="B871" s="15"/>
    </row>
    <row r="872" spans="2:2">
      <c r="B872" s="15"/>
    </row>
    <row r="873" spans="2:2">
      <c r="B873" s="15"/>
    </row>
    <row r="874" spans="2:2">
      <c r="B874" s="15"/>
    </row>
    <row r="875" spans="2:2">
      <c r="B875" s="15"/>
    </row>
    <row r="876" spans="2:2">
      <c r="B876" s="15"/>
    </row>
    <row r="877" spans="2:2">
      <c r="B877" s="15"/>
    </row>
    <row r="878" spans="2:2">
      <c r="B878" s="15"/>
    </row>
    <row r="879" spans="2:2">
      <c r="B879" s="15"/>
    </row>
    <row r="880" spans="2:2">
      <c r="B880" s="15"/>
    </row>
    <row r="881" spans="2:2">
      <c r="B881" s="15"/>
    </row>
    <row r="882" spans="2:2">
      <c r="B882" s="15"/>
    </row>
    <row r="883" spans="2:2">
      <c r="B883" s="15"/>
    </row>
    <row r="884" spans="2:2">
      <c r="B884" s="15"/>
    </row>
    <row r="885" spans="2:2">
      <c r="B885" s="15"/>
    </row>
    <row r="886" spans="2:2">
      <c r="B886" s="15"/>
    </row>
    <row r="887" spans="2:2">
      <c r="B887" s="15"/>
    </row>
    <row r="888" spans="2:2">
      <c r="B888" s="15"/>
    </row>
    <row r="889" spans="2:2">
      <c r="B889" s="15"/>
    </row>
    <row r="890" spans="2:2">
      <c r="B890" s="15"/>
    </row>
    <row r="891" spans="2:2">
      <c r="B891" s="15"/>
    </row>
    <row r="892" spans="2:2">
      <c r="B892" s="15"/>
    </row>
    <row r="893" spans="2:2">
      <c r="B893" s="15"/>
    </row>
    <row r="894" spans="2:2">
      <c r="B894" s="15"/>
    </row>
    <row r="895" spans="2:2">
      <c r="B895" s="15"/>
    </row>
    <row r="896" spans="2:2">
      <c r="B896" s="15"/>
    </row>
    <row r="897" spans="2:2">
      <c r="B897" s="15"/>
    </row>
    <row r="898" spans="2:2">
      <c r="B898" s="15"/>
    </row>
    <row r="899" spans="2:2">
      <c r="B899" s="15"/>
    </row>
    <row r="900" spans="2:2">
      <c r="B900" s="15"/>
    </row>
    <row r="901" spans="2:2">
      <c r="B901" s="15"/>
    </row>
    <row r="902" spans="2:2">
      <c r="B902" s="15"/>
    </row>
    <row r="903" spans="2:2">
      <c r="B903" s="15"/>
    </row>
    <row r="904" spans="2:2">
      <c r="B904" s="15"/>
    </row>
    <row r="905" spans="2:2">
      <c r="B905" s="15"/>
    </row>
    <row r="906" spans="2:2">
      <c r="B906" s="15"/>
    </row>
    <row r="907" spans="2:2">
      <c r="B907" s="15"/>
    </row>
    <row r="908" spans="2:2">
      <c r="B908" s="15"/>
    </row>
    <row r="909" spans="2:2">
      <c r="B909" s="15"/>
    </row>
    <row r="910" spans="2:2">
      <c r="B910" s="15"/>
    </row>
    <row r="911" spans="2:2">
      <c r="B911" s="15"/>
    </row>
    <row r="912" spans="2:2">
      <c r="B912" s="15"/>
    </row>
    <row r="913" spans="2:2">
      <c r="B913" s="15"/>
    </row>
    <row r="914" spans="2:2">
      <c r="B914" s="15"/>
    </row>
    <row r="915" spans="2:2">
      <c r="B915" s="15"/>
    </row>
    <row r="916" spans="2:2">
      <c r="B916" s="15"/>
    </row>
    <row r="917" spans="2:2">
      <c r="B917" s="15"/>
    </row>
    <row r="918" spans="2:2">
      <c r="B918" s="15"/>
    </row>
    <row r="919" spans="2:2">
      <c r="B919" s="15"/>
    </row>
    <row r="920" spans="2:2">
      <c r="B920" s="15"/>
    </row>
    <row r="921" spans="2:2">
      <c r="B921" s="15"/>
    </row>
    <row r="922" spans="2:2">
      <c r="B922" s="15"/>
    </row>
    <row r="923" spans="2:2">
      <c r="B923" s="15"/>
    </row>
    <row r="924" spans="2:2">
      <c r="B924" s="15"/>
    </row>
    <row r="925" spans="2:2">
      <c r="B925" s="15"/>
    </row>
    <row r="926" spans="2:2">
      <c r="B926" s="15"/>
    </row>
    <row r="927" spans="2:2">
      <c r="B927" s="15"/>
    </row>
    <row r="928" spans="2:2">
      <c r="B928" s="15"/>
    </row>
    <row r="929" spans="2:2">
      <c r="B929" s="15"/>
    </row>
    <row r="930" spans="2:2">
      <c r="B930" s="15"/>
    </row>
    <row r="931" spans="2:2">
      <c r="B931" s="15"/>
    </row>
    <row r="932" spans="2:2">
      <c r="B932" s="15"/>
    </row>
    <row r="933" spans="2:2">
      <c r="B933" s="15"/>
    </row>
    <row r="934" spans="2:2">
      <c r="B934" s="15"/>
    </row>
    <row r="935" spans="2:2">
      <c r="B935" s="15"/>
    </row>
    <row r="936" spans="2:2">
      <c r="B936" s="15"/>
    </row>
    <row r="937" spans="2:2">
      <c r="B937" s="15"/>
    </row>
    <row r="938" spans="2:2">
      <c r="B938" s="15"/>
    </row>
    <row r="939" spans="2:2">
      <c r="B939" s="15"/>
    </row>
    <row r="940" spans="2:2">
      <c r="B940" s="15"/>
    </row>
    <row r="941" spans="2:2">
      <c r="B941" s="15"/>
    </row>
    <row r="942" spans="2:2">
      <c r="B942" s="15"/>
    </row>
    <row r="943" spans="2:2">
      <c r="B943" s="15"/>
    </row>
    <row r="944" spans="2:2">
      <c r="B944" s="15"/>
    </row>
    <row r="945" spans="2:2">
      <c r="B945" s="15"/>
    </row>
    <row r="946" spans="2:2">
      <c r="B946" s="15"/>
    </row>
    <row r="947" spans="2:2">
      <c r="B947" s="15"/>
    </row>
    <row r="948" spans="2:2">
      <c r="B948" s="15"/>
    </row>
    <row r="949" spans="2:2">
      <c r="B949" s="15"/>
    </row>
    <row r="950" spans="2:2">
      <c r="B950" s="15"/>
    </row>
    <row r="951" spans="2:2">
      <c r="B951" s="15"/>
    </row>
    <row r="952" spans="2:2">
      <c r="B952" s="15"/>
    </row>
    <row r="953" spans="2:2">
      <c r="B953" s="15"/>
    </row>
    <row r="954" spans="2:2">
      <c r="B954" s="15"/>
    </row>
    <row r="955" spans="2:2">
      <c r="B955" s="15"/>
    </row>
    <row r="956" spans="2:2">
      <c r="B956" s="15"/>
    </row>
    <row r="957" spans="2:2">
      <c r="B957" s="15"/>
    </row>
    <row r="958" spans="2:2">
      <c r="B958" s="15"/>
    </row>
    <row r="959" spans="2:2">
      <c r="B959" s="15"/>
    </row>
    <row r="960" spans="2:2">
      <c r="B960" s="15"/>
    </row>
    <row r="961" spans="2:2">
      <c r="B961" s="15"/>
    </row>
    <row r="962" spans="2:2">
      <c r="B962" s="15"/>
    </row>
    <row r="963" spans="2:2">
      <c r="B963" s="15"/>
    </row>
    <row r="964" spans="2:2">
      <c r="B964" s="15"/>
    </row>
    <row r="965" spans="2:2">
      <c r="B965" s="15"/>
    </row>
    <row r="966" spans="2:2">
      <c r="B966" s="15"/>
    </row>
    <row r="967" spans="2:2">
      <c r="B967" s="15"/>
    </row>
    <row r="968" spans="2:2">
      <c r="B968" s="15"/>
    </row>
    <row r="969" spans="2:2">
      <c r="B969" s="15"/>
    </row>
    <row r="970" spans="2:2">
      <c r="B970" s="15"/>
    </row>
    <row r="971" spans="2:2">
      <c r="B971" s="15"/>
    </row>
    <row r="972" spans="2:2">
      <c r="B972" s="15"/>
    </row>
    <row r="973" spans="2:2">
      <c r="B973" s="15"/>
    </row>
    <row r="974" spans="2:2">
      <c r="B974" s="15"/>
    </row>
    <row r="975" spans="2:2">
      <c r="B975" s="15"/>
    </row>
    <row r="976" spans="2:2">
      <c r="B976" s="15"/>
    </row>
    <row r="977" spans="2:2">
      <c r="B977" s="15"/>
    </row>
    <row r="978" spans="2:2">
      <c r="B978" s="15"/>
    </row>
    <row r="979" spans="2:2">
      <c r="B979" s="15"/>
    </row>
    <row r="980" spans="2:2">
      <c r="B980" s="15"/>
    </row>
    <row r="981" spans="2:2">
      <c r="B981" s="15"/>
    </row>
    <row r="982" spans="2:2">
      <c r="B982" s="15"/>
    </row>
    <row r="983" spans="2:2">
      <c r="B983" s="15"/>
    </row>
    <row r="984" spans="2:2">
      <c r="B984" s="15"/>
    </row>
    <row r="985" spans="2:2">
      <c r="B985" s="15"/>
    </row>
    <row r="986" spans="2:2">
      <c r="B986" s="15"/>
    </row>
    <row r="987" spans="2:2">
      <c r="B987" s="15"/>
    </row>
    <row r="988" spans="2:2">
      <c r="B988" s="15"/>
    </row>
    <row r="989" spans="2:2">
      <c r="B989" s="15"/>
    </row>
    <row r="990" spans="2:2">
      <c r="B990" s="15"/>
    </row>
    <row r="991" spans="2:2">
      <c r="B991" s="15"/>
    </row>
    <row r="992" spans="2:2">
      <c r="B992" s="15"/>
    </row>
    <row r="993" spans="2:2">
      <c r="B993" s="15"/>
    </row>
    <row r="994" spans="2:2">
      <c r="B994" s="15"/>
    </row>
    <row r="995" spans="2:2">
      <c r="B995" s="15"/>
    </row>
    <row r="996" spans="2:2">
      <c r="B996" s="15"/>
    </row>
    <row r="997" spans="2:2">
      <c r="B997" s="15"/>
    </row>
    <row r="998" spans="2:2">
      <c r="B998" s="15"/>
    </row>
    <row r="999" spans="2:2">
      <c r="B999" s="15"/>
    </row>
    <row r="1000" spans="2:2">
      <c r="B1000" s="15"/>
    </row>
    <row r="1001" spans="2:2">
      <c r="B1001" s="15"/>
    </row>
    <row r="1002" spans="2:2">
      <c r="B1002" s="15"/>
    </row>
    <row r="1003" spans="2:2">
      <c r="B1003" s="15"/>
    </row>
    <row r="1004" spans="2:2">
      <c r="B1004" s="15"/>
    </row>
    <row r="1005" spans="2:2">
      <c r="B1005" s="15"/>
    </row>
    <row r="1006" spans="2:2">
      <c r="B1006" s="15"/>
    </row>
    <row r="1007" spans="2:2">
      <c r="B1007" s="15"/>
    </row>
    <row r="1008" spans="2:2">
      <c r="B1008" s="15"/>
    </row>
    <row r="1009" spans="2:2">
      <c r="B1009" s="15"/>
    </row>
    <row r="1010" spans="2:2">
      <c r="B1010" s="15"/>
    </row>
    <row r="1011" spans="2:2">
      <c r="B1011" s="15"/>
    </row>
    <row r="1012" spans="2:2">
      <c r="B1012" s="15"/>
    </row>
    <row r="1013" spans="2:2">
      <c r="B1013" s="15"/>
    </row>
    <row r="1014" spans="2:2">
      <c r="B1014" s="15"/>
    </row>
    <row r="1015" spans="2:2">
      <c r="B1015" s="15"/>
    </row>
    <row r="1016" spans="2:2">
      <c r="B1016" s="15"/>
    </row>
    <row r="1017" spans="2:2">
      <c r="B1017" s="15"/>
    </row>
    <row r="1018" spans="2:2">
      <c r="B1018" s="15"/>
    </row>
    <row r="1019" spans="2:2">
      <c r="B1019" s="15"/>
    </row>
    <row r="1020" spans="2:2">
      <c r="B1020" s="15"/>
    </row>
    <row r="1021" spans="2:2">
      <c r="B1021" s="15"/>
    </row>
    <row r="1022" spans="2:2">
      <c r="B1022" s="15"/>
    </row>
    <row r="1023" spans="2:2">
      <c r="B1023" s="15"/>
    </row>
    <row r="1024" spans="2:2">
      <c r="B1024" s="15"/>
    </row>
    <row r="1025" spans="2:2">
      <c r="B1025" s="15"/>
    </row>
    <row r="1026" spans="2:2">
      <c r="B1026" s="15"/>
    </row>
    <row r="1027" spans="2:2">
      <c r="B1027" s="15"/>
    </row>
    <row r="1028" spans="2:2">
      <c r="B1028" s="15"/>
    </row>
    <row r="1029" spans="2:2">
      <c r="B1029" s="15"/>
    </row>
    <row r="1030" spans="2:2">
      <c r="B1030" s="15"/>
    </row>
    <row r="1031" spans="2:2">
      <c r="B1031" s="15"/>
    </row>
    <row r="1032" spans="2:2">
      <c r="B1032" s="15"/>
    </row>
    <row r="1033" spans="2:2">
      <c r="B1033" s="15"/>
    </row>
    <row r="1034" spans="2:2">
      <c r="B1034" s="15"/>
    </row>
    <row r="1035" spans="2:2">
      <c r="B1035" s="15"/>
    </row>
    <row r="1036" spans="2:2">
      <c r="B1036" s="15"/>
    </row>
    <row r="1037" spans="2:2">
      <c r="B1037" s="15"/>
    </row>
    <row r="1038" spans="2:2">
      <c r="B1038" s="15"/>
    </row>
    <row r="1039" spans="2:2">
      <c r="B1039" s="15"/>
    </row>
    <row r="1040" spans="2:2">
      <c r="B1040" s="15"/>
    </row>
    <row r="1041" spans="2:2">
      <c r="B1041" s="15"/>
    </row>
    <row r="1042" spans="2:2">
      <c r="B1042" s="15"/>
    </row>
    <row r="1043" spans="2:2">
      <c r="B1043" s="15"/>
    </row>
    <row r="1044" spans="2:2">
      <c r="B1044" s="15"/>
    </row>
    <row r="1045" spans="2:2">
      <c r="B1045" s="15"/>
    </row>
    <row r="1046" spans="2:2">
      <c r="B1046" s="15"/>
    </row>
    <row r="1047" spans="2:2">
      <c r="B1047" s="15"/>
    </row>
    <row r="1048" spans="2:2">
      <c r="B1048" s="15"/>
    </row>
    <row r="1049" spans="2:2">
      <c r="B1049" s="15"/>
    </row>
    <row r="1050" spans="2:2">
      <c r="B1050" s="15"/>
    </row>
    <row r="1051" spans="2:2">
      <c r="B1051" s="15"/>
    </row>
    <row r="1052" spans="2:2">
      <c r="B1052" s="15"/>
    </row>
    <row r="1053" spans="2:2">
      <c r="B1053" s="15"/>
    </row>
    <row r="1054" spans="2:2">
      <c r="B1054" s="15"/>
    </row>
    <row r="1055" spans="2:2">
      <c r="B1055" s="15"/>
    </row>
    <row r="1056" spans="2:2">
      <c r="B1056" s="15"/>
    </row>
    <row r="1057" spans="2:2">
      <c r="B1057" s="15"/>
    </row>
    <row r="1058" spans="2:2">
      <c r="B1058" s="15"/>
    </row>
    <row r="1059" spans="2:2">
      <c r="B1059" s="15"/>
    </row>
    <row r="1060" spans="2:2">
      <c r="B1060" s="15"/>
    </row>
    <row r="1061" spans="2:2">
      <c r="B1061" s="15"/>
    </row>
    <row r="1062" spans="2:2">
      <c r="B1062" s="15"/>
    </row>
    <row r="1063" spans="2:2">
      <c r="B1063" s="15"/>
    </row>
    <row r="1064" spans="2:2">
      <c r="B1064" s="15"/>
    </row>
    <row r="1065" spans="2:2">
      <c r="B1065" s="15"/>
    </row>
    <row r="1066" spans="2:2">
      <c r="B1066" s="15"/>
    </row>
    <row r="1067" spans="2:2">
      <c r="B1067" s="15"/>
    </row>
    <row r="1068" spans="2:2">
      <c r="B1068" s="15"/>
    </row>
    <row r="1069" spans="2:2">
      <c r="B1069" s="15"/>
    </row>
    <row r="1070" spans="2:2">
      <c r="B1070" s="15"/>
    </row>
    <row r="1071" spans="2:2">
      <c r="B1071" s="15"/>
    </row>
    <row r="1072" spans="2:2">
      <c r="B1072" s="15"/>
    </row>
    <row r="1073" spans="2:2">
      <c r="B1073" s="15"/>
    </row>
    <row r="1074" spans="2:2">
      <c r="B1074" s="15"/>
    </row>
    <row r="1075" spans="2:2">
      <c r="B1075" s="15"/>
    </row>
    <row r="1076" spans="2:2">
      <c r="B1076" s="15"/>
    </row>
    <row r="1077" spans="2:2">
      <c r="B1077" s="15"/>
    </row>
    <row r="1078" spans="2:2">
      <c r="B1078" s="15"/>
    </row>
    <row r="1079" spans="2:2">
      <c r="B1079" s="15"/>
    </row>
    <row r="1080" spans="2:2">
      <c r="B1080" s="15"/>
    </row>
    <row r="1081" spans="2:2">
      <c r="B1081" s="15"/>
    </row>
    <row r="1082" spans="2:2">
      <c r="B1082" s="15"/>
    </row>
    <row r="1083" spans="2:2">
      <c r="B1083" s="15"/>
    </row>
    <row r="1084" spans="2:2">
      <c r="B1084" s="15"/>
    </row>
    <row r="1085" spans="2:2">
      <c r="B1085" s="15"/>
    </row>
    <row r="1086" spans="2:2">
      <c r="B1086" s="15"/>
    </row>
    <row r="1087" spans="2:2">
      <c r="B1087" s="15"/>
    </row>
    <row r="1088" spans="2:2">
      <c r="B1088" s="15"/>
    </row>
    <row r="1089" spans="2:2">
      <c r="B1089" s="15"/>
    </row>
    <row r="1090" spans="2:2">
      <c r="B1090" s="15"/>
    </row>
    <row r="1091" spans="2:2">
      <c r="B1091" s="15"/>
    </row>
    <row r="1092" spans="2:2">
      <c r="B1092" s="15"/>
    </row>
    <row r="1093" spans="2:2">
      <c r="B1093" s="15"/>
    </row>
    <row r="1094" spans="2:2">
      <c r="B1094" s="15"/>
    </row>
    <row r="1095" spans="2:2">
      <c r="B1095" s="15"/>
    </row>
    <row r="1096" spans="2:2">
      <c r="B1096" s="15"/>
    </row>
    <row r="1097" spans="2:2">
      <c r="B1097" s="15"/>
    </row>
    <row r="1098" spans="2:2">
      <c r="B1098" s="15"/>
    </row>
    <row r="1099" spans="2:2">
      <c r="B1099" s="15"/>
    </row>
    <row r="1100" spans="2:2">
      <c r="B1100" s="15"/>
    </row>
    <row r="1101" spans="2:2">
      <c r="B1101" s="15"/>
    </row>
    <row r="1102" spans="2:2">
      <c r="B1102" s="15"/>
    </row>
    <row r="1103" spans="2:2">
      <c r="B1103" s="15"/>
    </row>
    <row r="1104" spans="2:2">
      <c r="B1104" s="15"/>
    </row>
    <row r="1105" spans="2:2">
      <c r="B1105" s="15"/>
    </row>
    <row r="1106" spans="2:2">
      <c r="B1106" s="15"/>
    </row>
    <row r="1107" spans="2:2">
      <c r="B1107" s="15"/>
    </row>
    <row r="1108" spans="2:2">
      <c r="B1108" s="15"/>
    </row>
    <row r="1109" spans="2:2">
      <c r="B1109" s="15"/>
    </row>
    <row r="1110" spans="2:2">
      <c r="B1110" s="15"/>
    </row>
    <row r="1111" spans="2:2">
      <c r="B1111" s="15"/>
    </row>
    <row r="1112" spans="2:2">
      <c r="B1112" s="15"/>
    </row>
    <row r="1113" spans="2:2">
      <c r="B1113" s="15"/>
    </row>
    <row r="1114" spans="2:2">
      <c r="B1114" s="15"/>
    </row>
    <row r="1115" spans="2:2">
      <c r="B1115" s="15"/>
    </row>
    <row r="1116" spans="2:2">
      <c r="B1116" s="15"/>
    </row>
    <row r="1117" spans="2:2">
      <c r="B1117" s="15"/>
    </row>
    <row r="1118" spans="2:2">
      <c r="B1118" s="15"/>
    </row>
    <row r="1119" spans="2:2">
      <c r="B1119" s="15"/>
    </row>
    <row r="1120" spans="2:2">
      <c r="B1120" s="15"/>
    </row>
    <row r="1121" spans="2:2">
      <c r="B1121" s="15"/>
    </row>
    <row r="1122" spans="2:2">
      <c r="B1122" s="15"/>
    </row>
    <row r="1123" spans="2:2">
      <c r="B1123" s="15"/>
    </row>
    <row r="1124" spans="2:2">
      <c r="B1124" s="15"/>
    </row>
    <row r="1125" spans="2:2">
      <c r="B1125" s="15"/>
    </row>
    <row r="1126" spans="2:2">
      <c r="B1126" s="15"/>
    </row>
    <row r="1127" spans="2:2">
      <c r="B1127" s="15"/>
    </row>
    <row r="1128" spans="2:2">
      <c r="B1128" s="15"/>
    </row>
    <row r="1129" spans="2:2">
      <c r="B1129" s="15"/>
    </row>
    <row r="1130" spans="2:2">
      <c r="B1130" s="15"/>
    </row>
    <row r="1131" spans="2:2">
      <c r="B1131" s="15"/>
    </row>
    <row r="1132" spans="2:2">
      <c r="B1132" s="15"/>
    </row>
    <row r="1133" spans="2:2">
      <c r="B1133" s="15"/>
    </row>
    <row r="1134" spans="2:2">
      <c r="B1134" s="15"/>
    </row>
    <row r="1135" spans="2:2">
      <c r="B1135" s="15"/>
    </row>
    <row r="1136" spans="2:2">
      <c r="B1136" s="15"/>
    </row>
    <row r="1137" spans="2:2">
      <c r="B1137" s="15"/>
    </row>
    <row r="1138" spans="2:2">
      <c r="B1138" s="15"/>
    </row>
    <row r="1139" spans="2:2">
      <c r="B1139" s="15"/>
    </row>
    <row r="1140" spans="2:2">
      <c r="B1140" s="15"/>
    </row>
    <row r="1141" spans="2:2">
      <c r="B1141" s="15"/>
    </row>
    <row r="1142" spans="2:2">
      <c r="B1142" s="15"/>
    </row>
    <row r="1143" spans="2:2">
      <c r="B1143" s="15"/>
    </row>
    <row r="1144" spans="2:2">
      <c r="B1144" s="15"/>
    </row>
    <row r="1145" spans="2:2">
      <c r="B1145" s="15"/>
    </row>
    <row r="1146" spans="2:2">
      <c r="B1146" s="15"/>
    </row>
    <row r="1147" spans="2:2">
      <c r="B1147" s="15"/>
    </row>
    <row r="1148" spans="2:2">
      <c r="B1148" s="15"/>
    </row>
    <row r="1149" spans="2:2">
      <c r="B1149" s="15"/>
    </row>
    <row r="1150" spans="2:2">
      <c r="B1150" s="15"/>
    </row>
    <row r="1151" spans="2:2">
      <c r="B1151" s="15"/>
    </row>
    <row r="1152" spans="2:2">
      <c r="B1152" s="15"/>
    </row>
    <row r="1153" spans="2:2">
      <c r="B1153" s="15"/>
    </row>
    <row r="1154" spans="2:2">
      <c r="B1154" s="15"/>
    </row>
    <row r="1155" spans="2:2">
      <c r="B1155" s="15"/>
    </row>
    <row r="1156" spans="2:2">
      <c r="B1156" s="15"/>
    </row>
    <row r="1157" spans="2:2">
      <c r="B1157" s="15"/>
    </row>
    <row r="1158" spans="2:2">
      <c r="B1158" s="15"/>
    </row>
    <row r="1159" spans="2:2">
      <c r="B1159" s="15"/>
    </row>
    <row r="1160" spans="2:2">
      <c r="B1160" s="15"/>
    </row>
    <row r="1161" spans="2:2">
      <c r="B1161" s="15"/>
    </row>
    <row r="1162" spans="2:2">
      <c r="B1162" s="15"/>
    </row>
    <row r="1163" spans="2:2">
      <c r="B1163" s="15"/>
    </row>
    <row r="1164" spans="2:2">
      <c r="B1164" s="15"/>
    </row>
    <row r="1165" spans="2:2">
      <c r="B1165" s="15"/>
    </row>
    <row r="1166" spans="2:2">
      <c r="B1166" s="15"/>
    </row>
    <row r="1167" spans="2:2">
      <c r="B1167" s="15"/>
    </row>
    <row r="1168" spans="2:2">
      <c r="B1168" s="15"/>
    </row>
    <row r="1169" spans="2:2">
      <c r="B1169" s="15"/>
    </row>
    <row r="1170" spans="2:2">
      <c r="B1170" s="15"/>
    </row>
    <row r="1171" spans="2:2">
      <c r="B1171" s="15"/>
    </row>
    <row r="1172" spans="2:2">
      <c r="B1172" s="15"/>
    </row>
    <row r="1173" spans="2:2">
      <c r="B1173" s="15"/>
    </row>
    <row r="1174" spans="2:2">
      <c r="B1174" s="15"/>
    </row>
    <row r="1175" spans="2:2">
      <c r="B1175" s="15"/>
    </row>
    <row r="1176" spans="2:2">
      <c r="B1176" s="15"/>
    </row>
    <row r="1177" spans="2:2">
      <c r="B1177" s="15"/>
    </row>
    <row r="1178" spans="2:2">
      <c r="B1178" s="15"/>
    </row>
    <row r="1179" spans="2:2">
      <c r="B1179" s="15"/>
    </row>
    <row r="1180" spans="2:2">
      <c r="B1180" s="15"/>
    </row>
    <row r="1181" spans="2:2">
      <c r="B1181" s="15"/>
    </row>
    <row r="1182" spans="2:2">
      <c r="B1182" s="15"/>
    </row>
    <row r="1183" spans="2:2">
      <c r="B1183" s="15"/>
    </row>
    <row r="1184" spans="2:2">
      <c r="B1184" s="15"/>
    </row>
    <row r="1185" spans="2:2">
      <c r="B1185" s="15"/>
    </row>
    <row r="1186" spans="2:2">
      <c r="B1186" s="15"/>
    </row>
    <row r="1187" spans="2:2">
      <c r="B1187" s="15"/>
    </row>
    <row r="1188" spans="2:2">
      <c r="B1188" s="15"/>
    </row>
    <row r="1189" spans="2:2">
      <c r="B1189" s="15"/>
    </row>
    <row r="1190" spans="2:2">
      <c r="B1190" s="15"/>
    </row>
    <row r="1191" spans="2:2">
      <c r="B1191" s="15"/>
    </row>
    <row r="1192" spans="2:2">
      <c r="B1192" s="15"/>
    </row>
    <row r="1193" spans="2:2">
      <c r="B1193" s="15"/>
    </row>
    <row r="1194" spans="2:2">
      <c r="B1194" s="15"/>
    </row>
    <row r="1195" spans="2:2">
      <c r="B1195" s="15"/>
    </row>
    <row r="1196" spans="2:2">
      <c r="B1196" s="15"/>
    </row>
    <row r="1197" spans="2:2">
      <c r="B1197" s="15"/>
    </row>
    <row r="1198" spans="2:2">
      <c r="B1198" s="15"/>
    </row>
    <row r="1199" spans="2:2">
      <c r="B1199" s="15"/>
    </row>
    <row r="1200" spans="2:2">
      <c r="B1200" s="15"/>
    </row>
    <row r="1201" spans="2:2">
      <c r="B1201" s="15"/>
    </row>
    <row r="1202" spans="2:2">
      <c r="B1202" s="15"/>
    </row>
    <row r="1203" spans="2:2">
      <c r="B1203" s="15"/>
    </row>
    <row r="1204" spans="2:2">
      <c r="B1204" s="15"/>
    </row>
    <row r="1205" spans="2:2">
      <c r="B1205" s="15"/>
    </row>
    <row r="1206" spans="2:2">
      <c r="B1206" s="15"/>
    </row>
    <row r="1207" spans="2:2">
      <c r="B1207" s="15"/>
    </row>
    <row r="1208" spans="2:2">
      <c r="B1208" s="15"/>
    </row>
    <row r="1209" spans="2:2">
      <c r="B1209" s="15"/>
    </row>
    <row r="1210" spans="2:2">
      <c r="B1210" s="15"/>
    </row>
    <row r="1211" spans="2:2">
      <c r="B1211" s="15"/>
    </row>
    <row r="1212" spans="2:2">
      <c r="B1212" s="15"/>
    </row>
    <row r="1213" spans="2:2">
      <c r="B1213" s="15"/>
    </row>
    <row r="1214" spans="2:2">
      <c r="B1214" s="15"/>
    </row>
    <row r="1215" spans="2:2">
      <c r="B1215" s="15"/>
    </row>
    <row r="1216" spans="2:2">
      <c r="B1216" s="15"/>
    </row>
    <row r="1217" spans="2:2">
      <c r="B1217" s="15"/>
    </row>
    <row r="1218" spans="2:2">
      <c r="B1218" s="15"/>
    </row>
    <row r="1219" spans="2:2">
      <c r="B1219" s="15"/>
    </row>
    <row r="1220" spans="2:2">
      <c r="B1220" s="15"/>
    </row>
    <row r="1221" spans="2:2">
      <c r="B1221" s="15"/>
    </row>
    <row r="1222" spans="2:2">
      <c r="B1222" s="15"/>
    </row>
    <row r="1223" spans="2:2">
      <c r="B1223" s="15"/>
    </row>
    <row r="1224" spans="2:2">
      <c r="B1224" s="15"/>
    </row>
    <row r="1225" spans="2:2">
      <c r="B1225" s="15"/>
    </row>
    <row r="1226" spans="2:2">
      <c r="B1226" s="15"/>
    </row>
    <row r="1227" spans="2:2">
      <c r="B1227" s="15"/>
    </row>
    <row r="1228" spans="2:2">
      <c r="B1228" s="15"/>
    </row>
    <row r="1229" spans="2:2">
      <c r="B1229" s="15"/>
    </row>
    <row r="1230" spans="2:2">
      <c r="B1230" s="15"/>
    </row>
    <row r="1231" spans="2:2">
      <c r="B1231" s="15"/>
    </row>
    <row r="1232" spans="2:2">
      <c r="B1232" s="15"/>
    </row>
    <row r="1233" spans="2:2">
      <c r="B1233" s="15"/>
    </row>
    <row r="1234" spans="2:2">
      <c r="B1234" s="15"/>
    </row>
    <row r="1235" spans="2:2">
      <c r="B1235" s="15"/>
    </row>
    <row r="1236" spans="2:2">
      <c r="B1236" s="15"/>
    </row>
    <row r="1237" spans="2:2">
      <c r="B1237" s="15"/>
    </row>
    <row r="1238" spans="2:2">
      <c r="B1238" s="15"/>
    </row>
    <row r="1239" spans="2:2">
      <c r="B1239" s="15"/>
    </row>
    <row r="1240" spans="2:2">
      <c r="B1240" s="15"/>
    </row>
    <row r="1241" spans="2:2">
      <c r="B1241" s="15"/>
    </row>
    <row r="1242" spans="2:2">
      <c r="B1242" s="15"/>
    </row>
    <row r="1243" spans="2:2">
      <c r="B1243" s="15"/>
    </row>
    <row r="1244" spans="2:2">
      <c r="B1244" s="15"/>
    </row>
    <row r="1245" spans="2:2">
      <c r="B1245" s="15"/>
    </row>
    <row r="1246" spans="2:2">
      <c r="B1246" s="15"/>
    </row>
    <row r="1247" spans="2:2">
      <c r="B1247" s="15"/>
    </row>
    <row r="1248" spans="2:2">
      <c r="B1248" s="15"/>
    </row>
    <row r="1249" spans="2:2">
      <c r="B1249" s="15"/>
    </row>
    <row r="1250" spans="2:2">
      <c r="B1250" s="15"/>
    </row>
    <row r="1251" spans="2:2">
      <c r="B1251" s="15"/>
    </row>
    <row r="1252" spans="2:2">
      <c r="B1252" s="15"/>
    </row>
    <row r="1253" spans="2:2">
      <c r="B1253" s="15"/>
    </row>
    <row r="1254" spans="2:2">
      <c r="B1254" s="15"/>
    </row>
    <row r="1255" spans="2:2">
      <c r="B1255" s="15"/>
    </row>
    <row r="1256" spans="2:2">
      <c r="B1256" s="15"/>
    </row>
    <row r="1257" spans="2:2">
      <c r="B1257" s="15"/>
    </row>
    <row r="1258" spans="2:2">
      <c r="B1258" s="15"/>
    </row>
    <row r="1259" spans="2:2">
      <c r="B1259" s="15"/>
    </row>
    <row r="1260" spans="2:2">
      <c r="B1260" s="15"/>
    </row>
    <row r="1261" spans="2:2">
      <c r="B1261" s="15"/>
    </row>
    <row r="1262" spans="2:2">
      <c r="B1262" s="15"/>
    </row>
    <row r="1263" spans="2:2">
      <c r="B1263" s="15"/>
    </row>
    <row r="1264" spans="2:2">
      <c r="B1264" s="15"/>
    </row>
    <row r="1265" spans="2:2">
      <c r="B1265" s="15"/>
    </row>
    <row r="1266" spans="2:2">
      <c r="B1266" s="15"/>
    </row>
    <row r="1267" spans="2:2">
      <c r="B1267" s="15"/>
    </row>
    <row r="1268" spans="2:2">
      <c r="B1268" s="15"/>
    </row>
    <row r="1269" spans="2:2">
      <c r="B1269" s="15"/>
    </row>
    <row r="1270" spans="2:2">
      <c r="B1270" s="15"/>
    </row>
    <row r="1271" spans="2:2">
      <c r="B1271" s="15"/>
    </row>
    <row r="1272" spans="2:2">
      <c r="B1272" s="15"/>
    </row>
    <row r="1273" spans="2:2">
      <c r="B1273" s="15"/>
    </row>
    <row r="1274" spans="2:2">
      <c r="B1274" s="15"/>
    </row>
    <row r="1275" spans="2:2">
      <c r="B1275" s="15"/>
    </row>
    <row r="1276" spans="2:2">
      <c r="B1276" s="15"/>
    </row>
    <row r="1277" spans="2:2">
      <c r="B1277" s="15"/>
    </row>
    <row r="1278" spans="2:2">
      <c r="B1278" s="15"/>
    </row>
    <row r="1279" spans="2:2">
      <c r="B1279" s="15"/>
    </row>
    <row r="1280" spans="2:2">
      <c r="B1280" s="15"/>
    </row>
    <row r="1281" spans="2:2">
      <c r="B1281" s="15"/>
    </row>
    <row r="1282" spans="2:2">
      <c r="B1282" s="15"/>
    </row>
    <row r="1283" spans="2:2">
      <c r="B1283" s="15"/>
    </row>
    <row r="1284" spans="2:2">
      <c r="B1284" s="15"/>
    </row>
    <row r="1285" spans="2:2">
      <c r="B1285" s="15"/>
    </row>
    <row r="1286" spans="2:2">
      <c r="B1286" s="15"/>
    </row>
    <row r="1287" spans="2:2">
      <c r="B1287" s="15"/>
    </row>
    <row r="1288" spans="2:2">
      <c r="B1288" s="15"/>
    </row>
    <row r="1289" spans="2:2">
      <c r="B1289" s="15"/>
    </row>
    <row r="1290" spans="2:2">
      <c r="B1290" s="15"/>
    </row>
    <row r="1291" spans="2:2">
      <c r="B1291" s="15"/>
    </row>
    <row r="1292" spans="2:2">
      <c r="B1292" s="15"/>
    </row>
    <row r="1293" spans="2:2">
      <c r="B1293" s="15"/>
    </row>
    <row r="1294" spans="2:2">
      <c r="B1294" s="15"/>
    </row>
    <row r="1295" spans="2:2">
      <c r="B1295" s="15"/>
    </row>
    <row r="1296" spans="2:2">
      <c r="B1296" s="15"/>
    </row>
    <row r="1297" spans="2:2">
      <c r="B1297" s="15"/>
    </row>
    <row r="1298" spans="2:2">
      <c r="B1298" s="15"/>
    </row>
    <row r="1299" spans="2:2">
      <c r="B1299" s="15"/>
    </row>
    <row r="1300" spans="2:2">
      <c r="B1300" s="15"/>
    </row>
    <row r="1301" spans="2:2">
      <c r="B1301" s="15"/>
    </row>
    <row r="1302" spans="2:2">
      <c r="B1302" s="15"/>
    </row>
    <row r="1303" spans="2:2">
      <c r="B1303" s="15"/>
    </row>
    <row r="1304" spans="2:2">
      <c r="B1304" s="15"/>
    </row>
    <row r="1305" spans="2:2">
      <c r="B1305" s="15"/>
    </row>
    <row r="1306" spans="2:2">
      <c r="B1306" s="15"/>
    </row>
    <row r="1307" spans="2:2">
      <c r="B1307" s="15"/>
    </row>
    <row r="1308" spans="2:2">
      <c r="B1308" s="15"/>
    </row>
    <row r="1309" spans="2:2">
      <c r="B1309" s="15"/>
    </row>
    <row r="1310" spans="2:2">
      <c r="B1310" s="15"/>
    </row>
    <row r="1311" spans="2:2">
      <c r="B1311" s="15"/>
    </row>
    <row r="1312" spans="2:2">
      <c r="B1312" s="15"/>
    </row>
    <row r="1313" spans="2:2">
      <c r="B1313" s="15"/>
    </row>
    <row r="1314" spans="2:2">
      <c r="B1314" s="15"/>
    </row>
    <row r="1315" spans="2:2">
      <c r="B1315" s="15"/>
    </row>
    <row r="1316" spans="2:2">
      <c r="B1316" s="15"/>
    </row>
    <row r="1317" spans="2:2">
      <c r="B1317" s="15"/>
    </row>
    <row r="1318" spans="2:2">
      <c r="B1318" s="15"/>
    </row>
    <row r="1319" spans="2:2">
      <c r="B1319" s="15"/>
    </row>
    <row r="1320" spans="2:2">
      <c r="B1320" s="15"/>
    </row>
    <row r="1321" spans="2:2">
      <c r="B1321" s="15"/>
    </row>
    <row r="1322" spans="2:2">
      <c r="B1322" s="15"/>
    </row>
    <row r="1323" spans="2:2">
      <c r="B1323" s="15"/>
    </row>
    <row r="1324" spans="2:2">
      <c r="B1324" s="15"/>
    </row>
    <row r="1325" spans="2:2">
      <c r="B1325" s="15"/>
    </row>
    <row r="1326" spans="2:2">
      <c r="B1326" s="15"/>
    </row>
    <row r="1327" spans="2:2">
      <c r="B1327" s="15"/>
    </row>
    <row r="1328" spans="2:2">
      <c r="B1328" s="15"/>
    </row>
    <row r="1329" spans="2:2">
      <c r="B1329" s="15"/>
    </row>
    <row r="1330" spans="2:2">
      <c r="B1330" s="15"/>
    </row>
    <row r="1331" spans="2:2">
      <c r="B1331" s="15"/>
    </row>
    <row r="1332" spans="2:2">
      <c r="B1332" s="15"/>
    </row>
    <row r="1333" spans="2:2">
      <c r="B1333" s="15"/>
    </row>
    <row r="1334" spans="2:2">
      <c r="B1334" s="15"/>
    </row>
    <row r="1335" spans="2:2">
      <c r="B1335" s="15"/>
    </row>
    <row r="1336" spans="2:2">
      <c r="B1336" s="15"/>
    </row>
    <row r="1337" spans="2:2">
      <c r="B1337" s="15"/>
    </row>
    <row r="1338" spans="2:2">
      <c r="B1338" s="15"/>
    </row>
    <row r="1339" spans="2:2">
      <c r="B1339" s="15"/>
    </row>
    <row r="1340" spans="2:2">
      <c r="B1340" s="15"/>
    </row>
    <row r="1341" spans="2:2">
      <c r="B1341" s="15"/>
    </row>
    <row r="1342" spans="2:2">
      <c r="B1342" s="15"/>
    </row>
    <row r="1343" spans="2:2">
      <c r="B1343" s="15"/>
    </row>
    <row r="1344" spans="2:2">
      <c r="B1344" s="15"/>
    </row>
    <row r="1345" spans="2:2">
      <c r="B1345" s="15"/>
    </row>
    <row r="1346" spans="2:2">
      <c r="B1346" s="15"/>
    </row>
    <row r="1347" spans="2:2">
      <c r="B1347" s="15"/>
    </row>
    <row r="1348" spans="2:2">
      <c r="B1348" s="15"/>
    </row>
    <row r="1349" spans="2:2">
      <c r="B1349" s="15"/>
    </row>
    <row r="1350" spans="2:2">
      <c r="B1350" s="15"/>
    </row>
    <row r="1351" spans="2:2">
      <c r="B1351" s="15"/>
    </row>
    <row r="1352" spans="2:2">
      <c r="B1352" s="15"/>
    </row>
    <row r="1353" spans="2:2">
      <c r="B1353" s="15"/>
    </row>
    <row r="1354" spans="2:2">
      <c r="B1354" s="15"/>
    </row>
    <row r="1355" spans="2:2">
      <c r="B1355" s="15"/>
    </row>
    <row r="1356" spans="2:2">
      <c r="B1356" s="15"/>
    </row>
    <row r="1357" spans="2:2">
      <c r="B1357" s="15"/>
    </row>
    <row r="1358" spans="2:2">
      <c r="B1358" s="15"/>
    </row>
    <row r="1359" spans="2:2">
      <c r="B1359" s="15"/>
    </row>
    <row r="1360" spans="2:2">
      <c r="B1360" s="15"/>
    </row>
    <row r="1361" spans="2:2">
      <c r="B1361" s="15"/>
    </row>
    <row r="1362" spans="2:2">
      <c r="B1362" s="15"/>
    </row>
    <row r="1363" spans="2:2">
      <c r="B1363" s="15"/>
    </row>
    <row r="1364" spans="2:2">
      <c r="B1364" s="15"/>
    </row>
    <row r="1365" spans="2:2">
      <c r="B1365" s="15"/>
    </row>
    <row r="1366" spans="2:2">
      <c r="B1366" s="15"/>
    </row>
    <row r="1367" spans="2:2">
      <c r="B1367" s="15"/>
    </row>
    <row r="1368" spans="2:2">
      <c r="B1368" s="15"/>
    </row>
    <row r="1369" spans="2:2">
      <c r="B1369" s="15"/>
    </row>
    <row r="1370" spans="2:2">
      <c r="B1370" s="15"/>
    </row>
    <row r="1371" spans="2:2">
      <c r="B1371" s="15"/>
    </row>
    <row r="1372" spans="2:2">
      <c r="B1372" s="15"/>
    </row>
    <row r="1373" spans="2:2">
      <c r="B1373" s="15"/>
    </row>
    <row r="1374" spans="2:2">
      <c r="B1374" s="15"/>
    </row>
    <row r="1375" spans="2:2">
      <c r="B1375" s="15"/>
    </row>
    <row r="1376" spans="2:2">
      <c r="B1376" s="15"/>
    </row>
    <row r="1377" spans="2:2">
      <c r="B1377" s="15"/>
    </row>
    <row r="1378" spans="2:2">
      <c r="B1378" s="15"/>
    </row>
    <row r="1379" spans="2:2">
      <c r="B1379" s="15"/>
    </row>
    <row r="1380" spans="2:2">
      <c r="B1380" s="15"/>
    </row>
    <row r="1381" spans="2:2">
      <c r="B1381" s="15"/>
    </row>
    <row r="1382" spans="2:2">
      <c r="B1382" s="15"/>
    </row>
    <row r="1383" spans="2:2">
      <c r="B1383" s="15"/>
    </row>
    <row r="1384" spans="2:2">
      <c r="B1384" s="15"/>
    </row>
    <row r="1385" spans="2:2">
      <c r="B1385" s="15"/>
    </row>
    <row r="1386" spans="2:2">
      <c r="B1386" s="15"/>
    </row>
    <row r="1387" spans="2:2">
      <c r="B1387" s="15"/>
    </row>
    <row r="1388" spans="2:2">
      <c r="B1388" s="15"/>
    </row>
    <row r="1389" spans="2:2">
      <c r="B1389" s="15"/>
    </row>
    <row r="1390" spans="2:2">
      <c r="B1390" s="15"/>
    </row>
    <row r="1391" spans="2:2">
      <c r="B1391" s="15"/>
    </row>
    <row r="1392" spans="2:2">
      <c r="B1392" s="15"/>
    </row>
    <row r="1393" spans="2:2">
      <c r="B1393" s="15"/>
    </row>
    <row r="1394" spans="2:2">
      <c r="B1394" s="15"/>
    </row>
    <row r="1395" spans="2:2">
      <c r="B1395" s="15"/>
    </row>
    <row r="1396" spans="2:2">
      <c r="B1396" s="15"/>
    </row>
    <row r="1397" spans="2:2">
      <c r="B1397" s="15"/>
    </row>
    <row r="1398" spans="2:2">
      <c r="B1398" s="15"/>
    </row>
    <row r="1399" spans="2:2">
      <c r="B1399" s="15"/>
    </row>
    <row r="1400" spans="2:2">
      <c r="B1400" s="15"/>
    </row>
    <row r="1401" spans="2:2">
      <c r="B1401" s="15"/>
    </row>
    <row r="1402" spans="2:2">
      <c r="B1402" s="15"/>
    </row>
    <row r="1403" spans="2:2">
      <c r="B1403" s="15"/>
    </row>
    <row r="1404" spans="2:2">
      <c r="B1404" s="15"/>
    </row>
    <row r="1405" spans="2:2">
      <c r="B1405" s="15"/>
    </row>
    <row r="1406" spans="2:2">
      <c r="B1406" s="15"/>
    </row>
    <row r="1407" spans="2:2">
      <c r="B1407" s="15"/>
    </row>
    <row r="1408" spans="2:2">
      <c r="B1408" s="15"/>
    </row>
    <row r="1409" spans="2:2">
      <c r="B1409" s="15"/>
    </row>
    <row r="1410" spans="2:2">
      <c r="B1410" s="15"/>
    </row>
    <row r="1411" spans="2:2">
      <c r="B1411" s="15"/>
    </row>
    <row r="1412" spans="2:2">
      <c r="B1412" s="15"/>
    </row>
    <row r="1413" spans="2:2">
      <c r="B1413" s="15"/>
    </row>
    <row r="1414" spans="2:2">
      <c r="B1414" s="15"/>
    </row>
    <row r="1415" spans="2:2">
      <c r="B1415" s="15"/>
    </row>
    <row r="1416" spans="2:2">
      <c r="B1416" s="15"/>
    </row>
    <row r="1417" spans="2:2">
      <c r="B1417" s="15"/>
    </row>
    <row r="1418" spans="2:2">
      <c r="B1418" s="15"/>
    </row>
    <row r="1419" spans="2:2">
      <c r="B1419" s="15"/>
    </row>
    <row r="1420" spans="2:2">
      <c r="B1420" s="15"/>
    </row>
    <row r="1421" spans="2:2">
      <c r="B1421" s="15"/>
    </row>
    <row r="1422" spans="2:2">
      <c r="B1422" s="15"/>
    </row>
    <row r="1423" spans="2:2">
      <c r="B1423" s="15"/>
    </row>
    <row r="1424" spans="2:2">
      <c r="B1424" s="15"/>
    </row>
    <row r="1425" spans="2:2">
      <c r="B1425" s="15"/>
    </row>
    <row r="1426" spans="2:2">
      <c r="B1426" s="15"/>
    </row>
    <row r="1427" spans="2:2">
      <c r="B1427" s="15"/>
    </row>
    <row r="1428" spans="2:2">
      <c r="B1428" s="15"/>
    </row>
    <row r="1429" spans="2:2">
      <c r="B1429" s="15"/>
    </row>
    <row r="1430" spans="2:2">
      <c r="B1430" s="15"/>
    </row>
    <row r="1431" spans="2:2">
      <c r="B1431" s="15"/>
    </row>
    <row r="1432" spans="2:2">
      <c r="B1432" s="15"/>
    </row>
    <row r="1433" spans="2:2">
      <c r="B1433" s="15"/>
    </row>
    <row r="1434" spans="2:2">
      <c r="B1434" s="15"/>
    </row>
    <row r="1435" spans="2:2">
      <c r="B1435" s="15"/>
    </row>
    <row r="1436" spans="2:2">
      <c r="B1436" s="15"/>
    </row>
    <row r="1437" spans="2:2">
      <c r="B1437" s="15"/>
    </row>
    <row r="1438" spans="2:2">
      <c r="B1438" s="15"/>
    </row>
    <row r="1439" spans="2:2">
      <c r="B1439" s="15"/>
    </row>
    <row r="1440" spans="2:2">
      <c r="B1440" s="15"/>
    </row>
    <row r="1441" spans="2:2">
      <c r="B1441" s="15"/>
    </row>
    <row r="1442" spans="2:2">
      <c r="B1442" s="15"/>
    </row>
    <row r="1443" spans="2:2">
      <c r="B1443" s="15"/>
    </row>
    <row r="1444" spans="2:2">
      <c r="B1444" s="15"/>
    </row>
    <row r="1445" spans="2:2">
      <c r="B1445" s="15"/>
    </row>
    <row r="1446" spans="2:2">
      <c r="B1446" s="15"/>
    </row>
    <row r="1447" spans="2:2">
      <c r="B1447" s="15"/>
    </row>
    <row r="1448" spans="2:2">
      <c r="B1448" s="15"/>
    </row>
    <row r="1449" spans="2:2">
      <c r="B1449" s="15"/>
    </row>
    <row r="1450" spans="2:2">
      <c r="B1450" s="15"/>
    </row>
    <row r="1451" spans="2:2">
      <c r="B1451" s="15"/>
    </row>
    <row r="1452" spans="2:2">
      <c r="B1452" s="15"/>
    </row>
    <row r="1453" spans="2:2">
      <c r="B1453" s="15"/>
    </row>
    <row r="1454" spans="2:2">
      <c r="B1454" s="15"/>
    </row>
    <row r="1455" spans="2:2">
      <c r="B1455" s="15"/>
    </row>
    <row r="1456" spans="2:2">
      <c r="B1456" s="15"/>
    </row>
    <row r="1457" spans="2:2">
      <c r="B1457" s="15"/>
    </row>
    <row r="1458" spans="2:2">
      <c r="B1458" s="15"/>
    </row>
    <row r="1459" spans="2:2">
      <c r="B1459" s="15"/>
    </row>
    <row r="1460" spans="2:2">
      <c r="B1460" s="15"/>
    </row>
    <row r="1461" spans="2:2">
      <c r="B1461" s="15"/>
    </row>
    <row r="1462" spans="2:2">
      <c r="B1462" s="15"/>
    </row>
    <row r="1463" spans="2:2">
      <c r="B1463" s="15"/>
    </row>
    <row r="1464" spans="2:2">
      <c r="B1464" s="15"/>
    </row>
    <row r="1465" spans="2:2">
      <c r="B1465" s="15"/>
    </row>
    <row r="1466" spans="2:2">
      <c r="B1466" s="15"/>
    </row>
    <row r="1467" spans="2:2">
      <c r="B1467" s="15"/>
    </row>
    <row r="1468" spans="2:2">
      <c r="B1468" s="15"/>
    </row>
    <row r="1469" spans="2:2">
      <c r="B1469" s="15"/>
    </row>
    <row r="1470" spans="2:2">
      <c r="B1470" s="15"/>
    </row>
    <row r="1471" spans="2:2">
      <c r="B1471" s="15"/>
    </row>
    <row r="1472" spans="2:2">
      <c r="B1472" s="15"/>
    </row>
    <row r="1473" spans="2:2">
      <c r="B1473" s="15"/>
    </row>
    <row r="1474" spans="2:2">
      <c r="B1474" s="15"/>
    </row>
    <row r="1475" spans="2:2">
      <c r="B1475" s="15"/>
    </row>
    <row r="1476" spans="2:2">
      <c r="B1476" s="15"/>
    </row>
    <row r="1477" spans="2:2">
      <c r="B1477" s="15"/>
    </row>
    <row r="1478" spans="2:2">
      <c r="B1478" s="15"/>
    </row>
    <row r="1479" spans="2:2">
      <c r="B1479" s="15"/>
    </row>
    <row r="1480" spans="2:2">
      <c r="B1480" s="15"/>
    </row>
    <row r="1481" spans="2:2">
      <c r="B1481" s="15"/>
    </row>
    <row r="1482" spans="2:2">
      <c r="B1482" s="15"/>
    </row>
    <row r="1483" spans="2:2">
      <c r="B1483" s="15"/>
    </row>
    <row r="1484" spans="2:2">
      <c r="B1484" s="15"/>
    </row>
    <row r="1485" spans="2:2">
      <c r="B1485" s="15"/>
    </row>
    <row r="1486" spans="2:2">
      <c r="B1486" s="15"/>
    </row>
    <row r="1487" spans="2:2">
      <c r="B1487" s="15"/>
    </row>
    <row r="1488" spans="2:2">
      <c r="B1488" s="15"/>
    </row>
    <row r="1489" spans="2:2">
      <c r="B1489" s="15"/>
    </row>
    <row r="1490" spans="2:2">
      <c r="B1490" s="15"/>
    </row>
    <row r="1491" spans="2:2">
      <c r="B1491" s="15"/>
    </row>
    <row r="1492" spans="2:2">
      <c r="B1492" s="15"/>
    </row>
    <row r="1493" spans="2:2">
      <c r="B1493" s="15"/>
    </row>
    <row r="1494" spans="2:2">
      <c r="B1494" s="15"/>
    </row>
    <row r="1495" spans="2:2">
      <c r="B1495" s="15"/>
    </row>
    <row r="1496" spans="2:2">
      <c r="B1496" s="15"/>
    </row>
    <row r="1497" spans="2:2">
      <c r="B1497" s="15"/>
    </row>
    <row r="1498" spans="2:2">
      <c r="B1498" s="15"/>
    </row>
    <row r="1499" spans="2:2">
      <c r="B1499" s="15"/>
    </row>
    <row r="1500" spans="2:2">
      <c r="B1500" s="15"/>
    </row>
    <row r="1501" spans="2:2">
      <c r="B1501" s="15"/>
    </row>
    <row r="1502" spans="2:2">
      <c r="B1502" s="15"/>
    </row>
    <row r="1503" spans="2:2">
      <c r="B1503" s="15"/>
    </row>
    <row r="1504" spans="2:2">
      <c r="B1504" s="15"/>
    </row>
    <row r="1505" spans="2:2">
      <c r="B1505" s="15"/>
    </row>
    <row r="1506" spans="2:2">
      <c r="B1506" s="15"/>
    </row>
    <row r="1507" spans="2:2">
      <c r="B1507" s="15"/>
    </row>
    <row r="1508" spans="2:2">
      <c r="B1508" s="15"/>
    </row>
    <row r="1509" spans="2:2">
      <c r="B1509" s="15"/>
    </row>
    <row r="1510" spans="2:2">
      <c r="B1510" s="15"/>
    </row>
    <row r="1511" spans="2:2">
      <c r="B1511" s="15"/>
    </row>
    <row r="1512" spans="2:2">
      <c r="B1512" s="15"/>
    </row>
    <row r="1513" spans="2:2">
      <c r="B1513" s="15"/>
    </row>
    <row r="1514" spans="2:2">
      <c r="B1514" s="15"/>
    </row>
    <row r="1515" spans="2:2">
      <c r="B1515" s="15"/>
    </row>
    <row r="1516" spans="2:2">
      <c r="B1516" s="15"/>
    </row>
    <row r="1517" spans="2:2">
      <c r="B1517" s="15"/>
    </row>
    <row r="1518" spans="2:2">
      <c r="B1518" s="15"/>
    </row>
    <row r="1519" spans="2:2">
      <c r="B1519" s="15"/>
    </row>
    <row r="1520" spans="2:2">
      <c r="B1520" s="15"/>
    </row>
    <row r="1521" spans="2:2">
      <c r="B1521" s="15"/>
    </row>
    <row r="1522" spans="2:2">
      <c r="B1522" s="15"/>
    </row>
    <row r="1523" spans="2:2">
      <c r="B1523" s="15"/>
    </row>
    <row r="1524" spans="2:2">
      <c r="B1524" s="15"/>
    </row>
    <row r="1525" spans="2:2">
      <c r="B1525" s="15"/>
    </row>
    <row r="1526" spans="2:2">
      <c r="B1526" s="15"/>
    </row>
    <row r="1527" spans="2:2">
      <c r="B1527" s="15"/>
    </row>
    <row r="1528" spans="2:2">
      <c r="B1528" s="15"/>
    </row>
    <row r="1529" spans="2:2">
      <c r="B1529" s="15"/>
    </row>
    <row r="1530" spans="2:2">
      <c r="B1530" s="15"/>
    </row>
    <row r="1531" spans="2:2">
      <c r="B1531" s="15"/>
    </row>
    <row r="1532" spans="2:2">
      <c r="B1532" s="15"/>
    </row>
    <row r="1533" spans="2:2">
      <c r="B1533" s="15"/>
    </row>
    <row r="1534" spans="2:2">
      <c r="B1534" s="15"/>
    </row>
    <row r="1535" spans="2:2">
      <c r="B1535" s="15"/>
    </row>
    <row r="1536" spans="2:2">
      <c r="B1536" s="15"/>
    </row>
    <row r="1537" spans="2:2">
      <c r="B1537" s="15"/>
    </row>
    <row r="1538" spans="2:2">
      <c r="B1538" s="15"/>
    </row>
    <row r="1539" spans="2:2">
      <c r="B1539" s="15"/>
    </row>
    <row r="1540" spans="2:2">
      <c r="B1540" s="15"/>
    </row>
    <row r="1541" spans="2:2">
      <c r="B1541" s="15"/>
    </row>
    <row r="1542" spans="2:2">
      <c r="B1542" s="15"/>
    </row>
    <row r="1543" spans="2:2">
      <c r="B1543" s="15"/>
    </row>
    <row r="1544" spans="2:2">
      <c r="B1544" s="15"/>
    </row>
    <row r="1545" spans="2:2">
      <c r="B1545" s="15"/>
    </row>
    <row r="1546" spans="2:2">
      <c r="B1546" s="15"/>
    </row>
    <row r="1547" spans="2:2">
      <c r="B1547" s="15"/>
    </row>
    <row r="1548" spans="2:2">
      <c r="B1548" s="15"/>
    </row>
    <row r="1549" spans="2:2">
      <c r="B1549" s="15"/>
    </row>
    <row r="1550" spans="2:2">
      <c r="B1550" s="15"/>
    </row>
    <row r="1551" spans="2:2">
      <c r="B1551" s="15"/>
    </row>
    <row r="1552" spans="2:2">
      <c r="B1552" s="15"/>
    </row>
    <row r="1553" spans="2:2">
      <c r="B1553" s="15"/>
    </row>
    <row r="1554" spans="2:2">
      <c r="B1554" s="15"/>
    </row>
    <row r="1555" spans="2:2">
      <c r="B1555" s="15"/>
    </row>
    <row r="1556" spans="2:2">
      <c r="B1556" s="15"/>
    </row>
    <row r="1557" spans="2:2">
      <c r="B1557" s="15"/>
    </row>
    <row r="1558" spans="2:2">
      <c r="B1558" s="15"/>
    </row>
    <row r="1559" spans="2:2">
      <c r="B1559" s="15"/>
    </row>
    <row r="1560" spans="2:2">
      <c r="B1560" s="15"/>
    </row>
    <row r="1561" spans="2:2">
      <c r="B1561" s="15"/>
    </row>
    <row r="1562" spans="2:2">
      <c r="B1562" s="15"/>
    </row>
    <row r="1563" spans="2:2">
      <c r="B1563" s="15"/>
    </row>
    <row r="1564" spans="2:2">
      <c r="B1564" s="15"/>
    </row>
    <row r="1565" spans="2:2">
      <c r="B1565" s="15"/>
    </row>
    <row r="1566" spans="2:2">
      <c r="B1566" s="15"/>
    </row>
    <row r="1567" spans="2:2">
      <c r="B1567" s="15"/>
    </row>
    <row r="1568" spans="2:2">
      <c r="B1568" s="15"/>
    </row>
    <row r="1569" spans="2:2">
      <c r="B1569" s="15"/>
    </row>
    <row r="1570" spans="2:2">
      <c r="B1570" s="15"/>
    </row>
    <row r="1571" spans="2:2">
      <c r="B1571" s="15"/>
    </row>
    <row r="1572" spans="2:2">
      <c r="B1572" s="15"/>
    </row>
    <row r="1573" spans="2:2">
      <c r="B1573" s="15"/>
    </row>
    <row r="1574" spans="2:2">
      <c r="B1574" s="15"/>
    </row>
    <row r="1575" spans="2:2">
      <c r="B1575" s="15"/>
    </row>
    <row r="1576" spans="2:2">
      <c r="B1576" s="15"/>
    </row>
    <row r="1577" spans="2:2">
      <c r="B1577" s="15"/>
    </row>
    <row r="1578" spans="2:2">
      <c r="B1578" s="15"/>
    </row>
    <row r="1579" spans="2:2">
      <c r="B1579" s="15"/>
    </row>
    <row r="1580" spans="2:2">
      <c r="B1580" s="15"/>
    </row>
    <row r="1581" spans="2:2">
      <c r="B1581" s="15"/>
    </row>
    <row r="1582" spans="2:2">
      <c r="B1582" s="15"/>
    </row>
    <row r="1583" spans="2:2">
      <c r="B1583" s="15"/>
    </row>
    <row r="1584" spans="2:2">
      <c r="B1584" s="15"/>
    </row>
    <row r="1585" spans="2:2">
      <c r="B1585" s="15"/>
    </row>
    <row r="1586" spans="2:2">
      <c r="B1586" s="15"/>
    </row>
    <row r="1587" spans="2:2">
      <c r="B1587" s="15"/>
    </row>
    <row r="1588" spans="2:2">
      <c r="B1588" s="15"/>
    </row>
    <row r="1589" spans="2:2">
      <c r="B1589" s="15"/>
    </row>
    <row r="1590" spans="2:2">
      <c r="B1590" s="15"/>
    </row>
    <row r="1591" spans="2:2">
      <c r="B1591" s="15"/>
    </row>
    <row r="1592" spans="2:2">
      <c r="B1592" s="15"/>
    </row>
    <row r="1593" spans="2:2">
      <c r="B1593" s="15"/>
    </row>
    <row r="1594" spans="2:2">
      <c r="B1594" s="15"/>
    </row>
    <row r="1595" spans="2:2">
      <c r="B1595" s="15"/>
    </row>
    <row r="1596" spans="2:2">
      <c r="B1596" s="15"/>
    </row>
    <row r="1597" spans="2:2">
      <c r="B1597" s="15"/>
    </row>
    <row r="1598" spans="2:2">
      <c r="B1598" s="15"/>
    </row>
    <row r="1599" spans="2:2">
      <c r="B1599" s="15"/>
    </row>
    <row r="1600" spans="2:2">
      <c r="B1600" s="15"/>
    </row>
    <row r="1601" spans="2:2">
      <c r="B1601" s="15"/>
    </row>
    <row r="1602" spans="2:2">
      <c r="B1602" s="15"/>
    </row>
    <row r="1603" spans="2:2">
      <c r="B1603" s="15"/>
    </row>
    <row r="1604" spans="2:2">
      <c r="B1604" s="15"/>
    </row>
    <row r="1605" spans="2:2">
      <c r="B1605" s="15"/>
    </row>
    <row r="1606" spans="2:2">
      <c r="B1606" s="15"/>
    </row>
    <row r="1607" spans="2:2">
      <c r="B1607" s="15"/>
    </row>
    <row r="1608" spans="2:2">
      <c r="B1608" s="15"/>
    </row>
    <row r="1609" spans="2:2">
      <c r="B1609" s="15"/>
    </row>
    <row r="1610" spans="2:2">
      <c r="B1610" s="15"/>
    </row>
    <row r="1611" spans="2:2">
      <c r="B1611" s="15"/>
    </row>
    <row r="1612" spans="2:2">
      <c r="B1612" s="15"/>
    </row>
    <row r="1613" spans="2:2">
      <c r="B1613" s="15"/>
    </row>
    <row r="1614" spans="2:2">
      <c r="B1614" s="15"/>
    </row>
    <row r="1615" spans="2:2">
      <c r="B1615" s="15"/>
    </row>
    <row r="1616" spans="2:2">
      <c r="B1616" s="15"/>
    </row>
    <row r="1617" spans="2:2">
      <c r="B1617" s="15"/>
    </row>
    <row r="1618" spans="2:2">
      <c r="B1618" s="15"/>
    </row>
    <row r="1619" spans="2:2">
      <c r="B1619" s="15"/>
    </row>
    <row r="1620" spans="2:2">
      <c r="B1620" s="15"/>
    </row>
    <row r="1621" spans="2:2">
      <c r="B1621" s="15"/>
    </row>
    <row r="1622" spans="2:2">
      <c r="B1622" s="15"/>
    </row>
    <row r="1623" spans="2:2">
      <c r="B1623" s="15"/>
    </row>
    <row r="1624" spans="2:2">
      <c r="B1624" s="15"/>
    </row>
    <row r="1625" spans="2:2">
      <c r="B1625" s="15"/>
    </row>
    <row r="1626" spans="2:2">
      <c r="B1626" s="15"/>
    </row>
    <row r="1627" spans="2:2">
      <c r="B1627" s="15"/>
    </row>
    <row r="1628" spans="2:2">
      <c r="B1628" s="15"/>
    </row>
    <row r="1629" spans="2:2">
      <c r="B1629" s="15"/>
    </row>
    <row r="1630" spans="2:2">
      <c r="B1630" s="15"/>
    </row>
    <row r="1631" spans="2:2">
      <c r="B1631" s="15"/>
    </row>
    <row r="1632" spans="2:2">
      <c r="B1632" s="15"/>
    </row>
    <row r="1633" spans="2:2">
      <c r="B1633" s="15"/>
    </row>
    <row r="1634" spans="2:2">
      <c r="B1634" s="15"/>
    </row>
    <row r="1635" spans="2:2">
      <c r="B1635" s="15"/>
    </row>
    <row r="1636" spans="2:2">
      <c r="B1636" s="15"/>
    </row>
    <row r="1637" spans="2:2">
      <c r="B1637" s="15"/>
    </row>
    <row r="1638" spans="2:2">
      <c r="B1638" s="15"/>
    </row>
    <row r="1639" spans="2:2">
      <c r="B1639" s="15"/>
    </row>
    <row r="1640" spans="2:2">
      <c r="B1640" s="15"/>
    </row>
    <row r="1641" spans="2:2">
      <c r="B1641" s="15"/>
    </row>
    <row r="1642" spans="2:2">
      <c r="B1642" s="15"/>
    </row>
    <row r="1643" spans="2:2">
      <c r="B1643" s="15"/>
    </row>
    <row r="1644" spans="2:2">
      <c r="B1644" s="15"/>
    </row>
    <row r="1645" spans="2:2">
      <c r="B1645" s="15"/>
    </row>
    <row r="1646" spans="2:2">
      <c r="B1646" s="15"/>
    </row>
    <row r="1647" spans="2:2">
      <c r="B1647" s="15"/>
    </row>
    <row r="1648" spans="2:2">
      <c r="B1648" s="15"/>
    </row>
    <row r="1649" spans="2:2">
      <c r="B1649" s="15"/>
    </row>
    <row r="1650" spans="2:2">
      <c r="B1650" s="15"/>
    </row>
    <row r="1651" spans="2:2">
      <c r="B1651" s="15"/>
    </row>
    <row r="1652" spans="2:2">
      <c r="B1652" s="15"/>
    </row>
    <row r="1653" spans="2:2">
      <c r="B1653" s="15"/>
    </row>
    <row r="1654" spans="2:2">
      <c r="B1654" s="15"/>
    </row>
    <row r="1655" spans="2:2">
      <c r="B1655" s="15"/>
    </row>
    <row r="1656" spans="2:2">
      <c r="B1656" s="15"/>
    </row>
    <row r="1657" spans="2:2">
      <c r="B1657" s="15"/>
    </row>
    <row r="1658" spans="2:2">
      <c r="B1658" s="15"/>
    </row>
    <row r="1659" spans="2:2">
      <c r="B1659" s="15"/>
    </row>
    <row r="1660" spans="2:2">
      <c r="B1660" s="15"/>
    </row>
    <row r="1661" spans="2:2">
      <c r="B1661" s="15"/>
    </row>
    <row r="1662" spans="2:2">
      <c r="B1662" s="15"/>
    </row>
    <row r="1663" spans="2:2">
      <c r="B1663" s="15"/>
    </row>
    <row r="1664" spans="2:2">
      <c r="B1664" s="15"/>
    </row>
    <row r="1665" spans="2:2">
      <c r="B1665" s="15"/>
    </row>
    <row r="1666" spans="2:2">
      <c r="B1666" s="15"/>
    </row>
    <row r="1667" spans="2:2">
      <c r="B1667" s="15"/>
    </row>
    <row r="1668" spans="2:2">
      <c r="B1668" s="15"/>
    </row>
    <row r="1669" spans="2:2">
      <c r="B1669" s="15"/>
    </row>
    <row r="1670" spans="2:2">
      <c r="B1670" s="15"/>
    </row>
    <row r="1671" spans="2:2">
      <c r="B1671" s="15"/>
    </row>
    <row r="1672" spans="2:2">
      <c r="B1672" s="15"/>
    </row>
    <row r="1673" spans="2:2">
      <c r="B1673" s="15"/>
    </row>
    <row r="1674" spans="2:2">
      <c r="B1674" s="15"/>
    </row>
    <row r="1675" spans="2:2">
      <c r="B1675" s="15"/>
    </row>
    <row r="1676" spans="2:2">
      <c r="B1676" s="15"/>
    </row>
    <row r="1677" spans="2:2">
      <c r="B1677" s="15"/>
    </row>
    <row r="1678" spans="2:2">
      <c r="B1678" s="15"/>
    </row>
    <row r="1679" spans="2:2">
      <c r="B1679" s="15"/>
    </row>
    <row r="1680" spans="2:2">
      <c r="B1680" s="15"/>
    </row>
    <row r="1681" spans="2:2">
      <c r="B1681" s="15"/>
    </row>
    <row r="1682" spans="2:2">
      <c r="B1682" s="15"/>
    </row>
    <row r="1683" spans="2:2">
      <c r="B1683" s="15"/>
    </row>
    <row r="1684" spans="2:2">
      <c r="B1684" s="15"/>
    </row>
    <row r="1685" spans="2:2">
      <c r="B1685" s="15"/>
    </row>
    <row r="1686" spans="2:2">
      <c r="B1686" s="15"/>
    </row>
    <row r="1687" spans="2:2">
      <c r="B1687" s="15"/>
    </row>
    <row r="1688" spans="2:2">
      <c r="B1688" s="15"/>
    </row>
    <row r="1689" spans="2:2">
      <c r="B1689" s="15"/>
    </row>
    <row r="1690" spans="2:2">
      <c r="B1690" s="15"/>
    </row>
    <row r="1691" spans="2:2">
      <c r="B1691" s="15"/>
    </row>
    <row r="1692" spans="2:2">
      <c r="B1692" s="15"/>
    </row>
    <row r="1693" spans="2:2">
      <c r="B1693" s="15"/>
    </row>
    <row r="1694" spans="2:2">
      <c r="B1694" s="15"/>
    </row>
    <row r="1695" spans="2:2">
      <c r="B1695" s="15"/>
    </row>
    <row r="1696" spans="2:2">
      <c r="B1696" s="15"/>
    </row>
    <row r="1697" spans="2:2">
      <c r="B1697" s="15"/>
    </row>
    <row r="1698" spans="2:2">
      <c r="B1698" s="15"/>
    </row>
    <row r="1699" spans="2:2">
      <c r="B1699" s="15"/>
    </row>
    <row r="1700" spans="2:2">
      <c r="B1700" s="15"/>
    </row>
    <row r="1701" spans="2:2">
      <c r="B1701" s="15"/>
    </row>
    <row r="1702" spans="2:2">
      <c r="B1702" s="15"/>
    </row>
    <row r="1703" spans="2:2">
      <c r="B1703" s="15"/>
    </row>
    <row r="1704" spans="2:2">
      <c r="B1704" s="15"/>
    </row>
    <row r="1705" spans="2:2">
      <c r="B1705" s="15"/>
    </row>
    <row r="1706" spans="2:2">
      <c r="B1706" s="15"/>
    </row>
    <row r="1707" spans="2:2">
      <c r="B1707" s="15"/>
    </row>
    <row r="1708" spans="2:2">
      <c r="B1708" s="15"/>
    </row>
    <row r="1709" spans="2:2">
      <c r="B1709" s="15"/>
    </row>
    <row r="1710" spans="2:2">
      <c r="B1710" s="15"/>
    </row>
    <row r="1711" spans="2:2">
      <c r="B1711" s="15"/>
    </row>
    <row r="1712" spans="2:2">
      <c r="B1712" s="15"/>
    </row>
    <row r="1713" spans="2:2">
      <c r="B1713" s="15"/>
    </row>
    <row r="1714" spans="2:2">
      <c r="B1714" s="15"/>
    </row>
    <row r="1715" spans="2:2">
      <c r="B1715" s="15"/>
    </row>
    <row r="1716" spans="2:2">
      <c r="B1716" s="15"/>
    </row>
    <row r="1717" spans="2:2">
      <c r="B1717" s="15"/>
    </row>
    <row r="1718" spans="2:2">
      <c r="B1718" s="15"/>
    </row>
    <row r="1719" spans="2:2">
      <c r="B1719" s="15"/>
    </row>
    <row r="1720" spans="2:2">
      <c r="B1720" s="15"/>
    </row>
    <row r="1721" spans="2:2">
      <c r="B1721" s="15"/>
    </row>
    <row r="1722" spans="2:2">
      <c r="B1722" s="15"/>
    </row>
    <row r="1723" spans="2:2">
      <c r="B1723" s="15"/>
    </row>
    <row r="1724" spans="2:2">
      <c r="B1724" s="15"/>
    </row>
    <row r="1725" spans="2:2">
      <c r="B1725" s="15"/>
    </row>
    <row r="1726" spans="2:2">
      <c r="B1726" s="15"/>
    </row>
    <row r="1727" spans="2:2">
      <c r="B1727" s="15"/>
    </row>
    <row r="1728" spans="2:2">
      <c r="B1728" s="15"/>
    </row>
    <row r="1729" spans="2:2">
      <c r="B1729" s="15"/>
    </row>
    <row r="1730" spans="2:2">
      <c r="B1730" s="15"/>
    </row>
    <row r="1731" spans="2:2">
      <c r="B1731" s="15"/>
    </row>
    <row r="1732" spans="2:2">
      <c r="B1732" s="15"/>
    </row>
    <row r="1733" spans="2:2">
      <c r="B1733" s="15"/>
    </row>
    <row r="1734" spans="2:2">
      <c r="B1734" s="15"/>
    </row>
    <row r="1735" spans="2:2">
      <c r="B1735" s="15"/>
    </row>
    <row r="1736" spans="2:2">
      <c r="B1736" s="15"/>
    </row>
    <row r="1737" spans="2:2">
      <c r="B1737" s="15"/>
    </row>
    <row r="1738" spans="2:2">
      <c r="B1738" s="15"/>
    </row>
    <row r="1739" spans="2:2">
      <c r="B1739" s="15"/>
    </row>
    <row r="1740" spans="2:2">
      <c r="B1740" s="15"/>
    </row>
    <row r="1741" spans="2:2">
      <c r="B1741" s="15"/>
    </row>
    <row r="1742" spans="2:2">
      <c r="B1742" s="15"/>
    </row>
    <row r="1743" spans="2:2">
      <c r="B1743" s="15"/>
    </row>
    <row r="1744" spans="2:2">
      <c r="B1744" s="15"/>
    </row>
    <row r="1745" spans="2:2">
      <c r="B1745" s="15"/>
    </row>
    <row r="1746" spans="2:2">
      <c r="B1746" s="15"/>
    </row>
    <row r="1747" spans="2:2">
      <c r="B1747" s="15"/>
    </row>
    <row r="1748" spans="2:2">
      <c r="B1748" s="15"/>
    </row>
    <row r="1749" spans="2:2">
      <c r="B1749" s="15"/>
    </row>
    <row r="1750" spans="2:2">
      <c r="B1750" s="15"/>
    </row>
    <row r="1751" spans="2:2">
      <c r="B1751" s="15"/>
    </row>
    <row r="1752" spans="2:2">
      <c r="B1752" s="15"/>
    </row>
    <row r="1753" spans="2:2">
      <c r="B1753" s="15"/>
    </row>
    <row r="1754" spans="2:2">
      <c r="B1754" s="15"/>
    </row>
    <row r="1755" spans="2:2">
      <c r="B1755" s="15"/>
    </row>
    <row r="1756" spans="2:2">
      <c r="B1756" s="15"/>
    </row>
    <row r="1757" spans="2:2">
      <c r="B1757" s="15"/>
    </row>
    <row r="1758" spans="2:2">
      <c r="B1758" s="15"/>
    </row>
    <row r="1759" spans="2:2">
      <c r="B1759" s="15"/>
    </row>
    <row r="1760" spans="2:2">
      <c r="B1760" s="15"/>
    </row>
    <row r="1761" spans="2:2">
      <c r="B1761" s="15"/>
    </row>
    <row r="1762" spans="2:2">
      <c r="B1762" s="15"/>
    </row>
    <row r="1763" spans="2:2">
      <c r="B1763" s="15"/>
    </row>
    <row r="1764" spans="2:2">
      <c r="B1764" s="15"/>
    </row>
    <row r="1765" spans="2:2">
      <c r="B1765" s="15"/>
    </row>
    <row r="1766" spans="2:2">
      <c r="B1766" s="15"/>
    </row>
    <row r="1767" spans="2:2">
      <c r="B1767" s="15"/>
    </row>
    <row r="1768" spans="2:2">
      <c r="B1768" s="15"/>
    </row>
    <row r="1769" spans="2:2">
      <c r="B1769" s="15"/>
    </row>
    <row r="1770" spans="2:2">
      <c r="B1770" s="15"/>
    </row>
    <row r="1771" spans="2:2">
      <c r="B1771" s="15"/>
    </row>
    <row r="1772" spans="2:2">
      <c r="B1772" s="15"/>
    </row>
    <row r="1773" spans="2:2">
      <c r="B1773" s="15"/>
    </row>
    <row r="1774" spans="2:2">
      <c r="B1774" s="15"/>
    </row>
    <row r="1775" spans="2:2">
      <c r="B1775" s="15"/>
    </row>
    <row r="1776" spans="2:2">
      <c r="B1776" s="15"/>
    </row>
    <row r="1777" spans="2:2">
      <c r="B1777" s="15"/>
    </row>
    <row r="1778" spans="2:2">
      <c r="B1778" s="15"/>
    </row>
    <row r="1779" spans="2:2">
      <c r="B1779" s="15"/>
    </row>
    <row r="1780" spans="2:2">
      <c r="B1780" s="15"/>
    </row>
    <row r="1781" spans="2:2">
      <c r="B1781" s="15"/>
    </row>
    <row r="1782" spans="2:2">
      <c r="B1782" s="15"/>
    </row>
    <row r="1783" spans="2:2">
      <c r="B1783" s="15"/>
    </row>
    <row r="1784" spans="2:2">
      <c r="B1784" s="15"/>
    </row>
    <row r="1785" spans="2:2">
      <c r="B1785" s="15"/>
    </row>
    <row r="1786" spans="2:2">
      <c r="B1786" s="15"/>
    </row>
    <row r="1787" spans="2:2">
      <c r="B1787" s="15"/>
    </row>
    <row r="1788" spans="2:2">
      <c r="B1788" s="15"/>
    </row>
    <row r="1789" spans="2:2">
      <c r="B1789" s="15"/>
    </row>
    <row r="1790" spans="2:2">
      <c r="B1790" s="15"/>
    </row>
    <row r="1791" spans="2:2">
      <c r="B1791" s="15"/>
    </row>
    <row r="1792" spans="2:2">
      <c r="B1792" s="15"/>
    </row>
    <row r="1793" spans="2:2">
      <c r="B1793" s="15"/>
    </row>
    <row r="1794" spans="2:2">
      <c r="B1794" s="15"/>
    </row>
    <row r="1795" spans="2:2">
      <c r="B1795" s="15"/>
    </row>
    <row r="1796" spans="2:2">
      <c r="B1796" s="15"/>
    </row>
    <row r="1797" spans="2:2">
      <c r="B1797" s="15"/>
    </row>
    <row r="1798" spans="2:2">
      <c r="B1798" s="15"/>
    </row>
    <row r="1799" spans="2:2">
      <c r="B1799" s="15"/>
    </row>
    <row r="1800" spans="2:2">
      <c r="B1800" s="15"/>
    </row>
    <row r="1801" spans="2:2">
      <c r="B1801" s="15"/>
    </row>
    <row r="1802" spans="2:2">
      <c r="B1802" s="15"/>
    </row>
    <row r="1803" spans="2:2">
      <c r="B1803" s="15"/>
    </row>
    <row r="1804" spans="2:2">
      <c r="B1804" s="15"/>
    </row>
    <row r="1805" spans="2:2">
      <c r="B1805" s="15"/>
    </row>
    <row r="1806" spans="2:2">
      <c r="B1806" s="15"/>
    </row>
    <row r="1807" spans="2:2">
      <c r="B1807" s="15"/>
    </row>
    <row r="1808" spans="2:2">
      <c r="B1808" s="15"/>
    </row>
    <row r="1809" spans="2:2">
      <c r="B1809" s="15"/>
    </row>
    <row r="1810" spans="2:2">
      <c r="B1810" s="15"/>
    </row>
    <row r="1811" spans="2:2">
      <c r="B1811" s="15"/>
    </row>
    <row r="1812" spans="2:2">
      <c r="B1812" s="15"/>
    </row>
    <row r="1813" spans="2:2">
      <c r="B1813" s="15"/>
    </row>
    <row r="1814" spans="2:2">
      <c r="B1814" s="15"/>
    </row>
    <row r="1815" spans="2:2">
      <c r="B1815" s="15"/>
    </row>
    <row r="1816" spans="2:2">
      <c r="B1816" s="15"/>
    </row>
    <row r="1817" spans="2:2">
      <c r="B1817" s="15"/>
    </row>
    <row r="1818" spans="2:2">
      <c r="B1818" s="15"/>
    </row>
    <row r="1819" spans="2:2">
      <c r="B1819" s="15"/>
    </row>
    <row r="1820" spans="2:2">
      <c r="B1820" s="15"/>
    </row>
    <row r="1821" spans="2:2">
      <c r="B1821" s="15"/>
    </row>
    <row r="1822" spans="2:2">
      <c r="B1822" s="15"/>
    </row>
    <row r="1823" spans="2:2">
      <c r="B1823" s="15"/>
    </row>
    <row r="1824" spans="2:2">
      <c r="B1824" s="15"/>
    </row>
    <row r="1825" spans="2:2">
      <c r="B1825" s="15"/>
    </row>
    <row r="1826" spans="2:2">
      <c r="B1826" s="15"/>
    </row>
    <row r="1827" spans="2:2">
      <c r="B1827" s="15"/>
    </row>
    <row r="1828" spans="2:2">
      <c r="B1828" s="15"/>
    </row>
    <row r="1829" spans="2:2">
      <c r="B1829" s="15"/>
    </row>
    <row r="1830" spans="2:2">
      <c r="B1830" s="15"/>
    </row>
    <row r="1831" spans="2:2">
      <c r="B1831" s="15"/>
    </row>
    <row r="1832" spans="2:2">
      <c r="B1832" s="15"/>
    </row>
    <row r="1833" spans="2:2">
      <c r="B1833" s="15"/>
    </row>
    <row r="1834" spans="2:2">
      <c r="B1834" s="15"/>
    </row>
    <row r="1835" spans="2:2">
      <c r="B1835" s="15"/>
    </row>
    <row r="1836" spans="2:2">
      <c r="B1836" s="15"/>
    </row>
    <row r="1837" spans="2:2">
      <c r="B1837" s="15"/>
    </row>
    <row r="1838" spans="2:2">
      <c r="B1838" s="15"/>
    </row>
    <row r="1839" spans="2:2">
      <c r="B1839" s="15"/>
    </row>
    <row r="1840" spans="2:2">
      <c r="B1840" s="15"/>
    </row>
    <row r="1841" spans="2:2">
      <c r="B1841" s="15"/>
    </row>
    <row r="1842" spans="2:2">
      <c r="B1842" s="15"/>
    </row>
    <row r="1843" spans="2:2">
      <c r="B1843" s="15"/>
    </row>
    <row r="1844" spans="2:2">
      <c r="B1844" s="15"/>
    </row>
    <row r="1845" spans="2:2">
      <c r="B1845" s="15"/>
    </row>
    <row r="1846" spans="2:2">
      <c r="B1846" s="15"/>
    </row>
    <row r="1847" spans="2:2">
      <c r="B1847" s="15"/>
    </row>
    <row r="1848" spans="2:2">
      <c r="B1848" s="15"/>
    </row>
    <row r="1849" spans="2:2">
      <c r="B1849" s="15"/>
    </row>
    <row r="1850" spans="2:2">
      <c r="B1850" s="15"/>
    </row>
    <row r="1851" spans="2:2">
      <c r="B1851" s="15"/>
    </row>
    <row r="1852" spans="2:2">
      <c r="B1852" s="15"/>
    </row>
    <row r="1853" spans="2:2">
      <c r="B1853" s="15"/>
    </row>
    <row r="1854" spans="2:2">
      <c r="B1854" s="15"/>
    </row>
    <row r="1855" spans="2:2">
      <c r="B1855" s="15"/>
    </row>
    <row r="1856" spans="2:2">
      <c r="B1856" s="15"/>
    </row>
    <row r="1857" spans="2:2">
      <c r="B1857" s="15"/>
    </row>
    <row r="1858" spans="2:2">
      <c r="B1858" s="15"/>
    </row>
    <row r="1859" spans="2:2">
      <c r="B1859" s="15"/>
    </row>
    <row r="1860" spans="2:2">
      <c r="B1860" s="15"/>
    </row>
    <row r="1861" spans="2:2">
      <c r="B1861" s="15"/>
    </row>
    <row r="1862" spans="2:2">
      <c r="B1862" s="15"/>
    </row>
    <row r="1863" spans="2:2">
      <c r="B1863" s="15"/>
    </row>
    <row r="1864" spans="2:2">
      <c r="B1864" s="15"/>
    </row>
    <row r="1865" spans="2:2">
      <c r="B1865" s="15"/>
    </row>
    <row r="1866" spans="2:2">
      <c r="B1866" s="15"/>
    </row>
    <row r="1867" spans="2:2">
      <c r="B1867" s="15"/>
    </row>
    <row r="1868" spans="2:2">
      <c r="B1868" s="15"/>
    </row>
    <row r="1869" spans="2:2">
      <c r="B1869" s="15"/>
    </row>
    <row r="1870" spans="2:2">
      <c r="B1870" s="15"/>
    </row>
    <row r="1871" spans="2:2">
      <c r="B1871" s="15"/>
    </row>
    <row r="1872" spans="2:2">
      <c r="B1872" s="15"/>
    </row>
    <row r="1873" spans="2:2">
      <c r="B1873" s="15"/>
    </row>
    <row r="1874" spans="2:2">
      <c r="B1874" s="15"/>
    </row>
    <row r="1875" spans="2:2">
      <c r="B1875" s="15"/>
    </row>
    <row r="1876" spans="2:2">
      <c r="B1876" s="15"/>
    </row>
    <row r="1877" spans="2:2">
      <c r="B1877" s="15"/>
    </row>
    <row r="1878" spans="2:2">
      <c r="B1878" s="15"/>
    </row>
    <row r="1879" spans="2:2">
      <c r="B1879" s="15"/>
    </row>
    <row r="1880" spans="2:2">
      <c r="B1880" s="15"/>
    </row>
    <row r="1881" spans="2:2">
      <c r="B1881" s="15"/>
    </row>
    <row r="1882" spans="2:2">
      <c r="B1882" s="15"/>
    </row>
    <row r="1883" spans="2:2">
      <c r="B1883" s="15"/>
    </row>
    <row r="1884" spans="2:2">
      <c r="B1884" s="15"/>
    </row>
    <row r="1885" spans="2:2">
      <c r="B1885" s="15"/>
    </row>
    <row r="1886" spans="2:2">
      <c r="B1886" s="15"/>
    </row>
    <row r="1887" spans="2:2">
      <c r="B1887" s="15"/>
    </row>
    <row r="1888" spans="2:2">
      <c r="B1888" s="15"/>
    </row>
    <row r="1889" spans="2:2">
      <c r="B1889" s="15"/>
    </row>
    <row r="1890" spans="2:2">
      <c r="B1890" s="15"/>
    </row>
    <row r="1891" spans="2:2">
      <c r="B1891" s="15"/>
    </row>
    <row r="1892" spans="2:2">
      <c r="B1892" s="15"/>
    </row>
    <row r="1893" spans="2:2">
      <c r="B1893" s="15"/>
    </row>
    <row r="1894" spans="2:2">
      <c r="B1894" s="15"/>
    </row>
    <row r="1895" spans="2:2">
      <c r="B1895" s="15"/>
    </row>
    <row r="1896" spans="2:2">
      <c r="B1896" s="15"/>
    </row>
    <row r="1897" spans="2:2">
      <c r="B1897" s="15"/>
    </row>
    <row r="1898" spans="2:2">
      <c r="B1898" s="15"/>
    </row>
    <row r="1899" spans="2:2">
      <c r="B1899" s="15"/>
    </row>
    <row r="1900" spans="2:2">
      <c r="B1900" s="15"/>
    </row>
    <row r="1901" spans="2:2">
      <c r="B1901" s="15"/>
    </row>
    <row r="1902" spans="2:2">
      <c r="B1902" s="15"/>
    </row>
    <row r="1903" spans="2:2">
      <c r="B1903" s="15"/>
    </row>
    <row r="1904" spans="2:2">
      <c r="B1904" s="15"/>
    </row>
    <row r="1905" spans="2:2">
      <c r="B1905" s="15"/>
    </row>
    <row r="1906" spans="2:2">
      <c r="B1906" s="15"/>
    </row>
    <row r="1907" spans="2:2">
      <c r="B1907" s="15"/>
    </row>
    <row r="1908" spans="2:2">
      <c r="B1908" s="15"/>
    </row>
    <row r="1909" spans="2:2">
      <c r="B1909" s="15"/>
    </row>
    <row r="1910" spans="2:2">
      <c r="B1910" s="15"/>
    </row>
    <row r="1911" spans="2:2">
      <c r="B1911" s="15"/>
    </row>
    <row r="1912" spans="2:2">
      <c r="B1912" s="15"/>
    </row>
    <row r="1913" spans="2:2">
      <c r="B1913" s="15"/>
    </row>
    <row r="1914" spans="2:2">
      <c r="B1914" s="15"/>
    </row>
    <row r="1915" spans="2:2">
      <c r="B1915" s="15"/>
    </row>
    <row r="1916" spans="2:2">
      <c r="B1916" s="15"/>
    </row>
    <row r="1917" spans="2:2">
      <c r="B1917" s="15"/>
    </row>
    <row r="1918" spans="2:2">
      <c r="B1918" s="15"/>
    </row>
    <row r="1919" spans="2:2">
      <c r="B1919" s="15"/>
    </row>
    <row r="1920" spans="2:2">
      <c r="B1920" s="15"/>
    </row>
    <row r="1921" spans="2:2">
      <c r="B1921" s="15"/>
    </row>
    <row r="1922" spans="2:2">
      <c r="B1922" s="15"/>
    </row>
    <row r="1923" spans="2:2">
      <c r="B1923" s="15"/>
    </row>
    <row r="1924" spans="2:2">
      <c r="B1924" s="15"/>
    </row>
    <row r="1925" spans="2:2">
      <c r="B1925" s="15"/>
    </row>
    <row r="1926" spans="2:2">
      <c r="B1926" s="15"/>
    </row>
    <row r="1927" spans="2:2">
      <c r="B1927" s="15"/>
    </row>
    <row r="1928" spans="2:2">
      <c r="B1928" s="15"/>
    </row>
    <row r="1929" spans="2:2">
      <c r="B1929" s="15"/>
    </row>
    <row r="1930" spans="2:2">
      <c r="B1930" s="15"/>
    </row>
    <row r="1931" spans="2:2">
      <c r="B1931" s="15"/>
    </row>
    <row r="1932" spans="2:2">
      <c r="B1932" s="15"/>
    </row>
    <row r="1933" spans="2:2">
      <c r="B1933" s="15"/>
    </row>
    <row r="1934" spans="2:2">
      <c r="B1934" s="15"/>
    </row>
    <row r="1935" spans="2:2">
      <c r="B1935" s="15"/>
    </row>
    <row r="1936" spans="2:2">
      <c r="B1936" s="15"/>
    </row>
    <row r="1937" spans="2:2">
      <c r="B1937" s="15"/>
    </row>
    <row r="1938" spans="2:2">
      <c r="B1938" s="15"/>
    </row>
    <row r="1939" spans="2:2">
      <c r="B1939" s="15"/>
    </row>
    <row r="1940" spans="2:2">
      <c r="B1940" s="15"/>
    </row>
    <row r="1941" spans="2:2">
      <c r="B1941" s="15"/>
    </row>
    <row r="1942" spans="2:2">
      <c r="B1942" s="15"/>
    </row>
    <row r="1943" spans="2:2">
      <c r="B1943" s="15"/>
    </row>
    <row r="1944" spans="2:2">
      <c r="B1944" s="15"/>
    </row>
    <row r="1945" spans="2:2">
      <c r="B1945" s="15"/>
    </row>
    <row r="1946" spans="2:2">
      <c r="B1946" s="15"/>
    </row>
    <row r="1947" spans="2:2">
      <c r="B1947" s="15"/>
    </row>
    <row r="1948" spans="2:2">
      <c r="B1948" s="15"/>
    </row>
    <row r="1949" spans="2:2">
      <c r="B1949" s="15"/>
    </row>
    <row r="1950" spans="2:2">
      <c r="B1950" s="15"/>
    </row>
    <row r="1951" spans="2:2">
      <c r="B1951" s="15"/>
    </row>
    <row r="1952" spans="2:2">
      <c r="B1952" s="15"/>
    </row>
    <row r="1953" spans="2:2">
      <c r="B1953" s="15"/>
    </row>
    <row r="1954" spans="2:2">
      <c r="B1954" s="15"/>
    </row>
    <row r="1955" spans="2:2">
      <c r="B1955" s="15"/>
    </row>
    <row r="1956" spans="2:2">
      <c r="B1956" s="15"/>
    </row>
    <row r="1957" spans="2:2">
      <c r="B1957" s="15"/>
    </row>
    <row r="1958" spans="2:2">
      <c r="B1958" s="15"/>
    </row>
    <row r="1959" spans="2:2">
      <c r="B1959" s="15"/>
    </row>
    <row r="1960" spans="2:2">
      <c r="B1960" s="15"/>
    </row>
    <row r="1961" spans="2:2">
      <c r="B1961" s="15"/>
    </row>
    <row r="1962" spans="2:2">
      <c r="B1962" s="15"/>
    </row>
    <row r="1963" spans="2:2">
      <c r="B1963" s="15"/>
    </row>
    <row r="1964" spans="2:2">
      <c r="B1964" s="15"/>
    </row>
    <row r="1965" spans="2:2">
      <c r="B1965" s="15"/>
    </row>
    <row r="1966" spans="2:2">
      <c r="B1966" s="15"/>
    </row>
    <row r="1967" spans="2:2">
      <c r="B1967" s="15"/>
    </row>
    <row r="1968" spans="2:2">
      <c r="B1968" s="15"/>
    </row>
    <row r="1969" spans="2:2">
      <c r="B1969" s="15"/>
    </row>
    <row r="1970" spans="2:2">
      <c r="B1970" s="15"/>
    </row>
    <row r="1971" spans="2:2">
      <c r="B1971" s="15"/>
    </row>
    <row r="1972" spans="2:2">
      <c r="B1972" s="15"/>
    </row>
    <row r="1973" spans="2:2">
      <c r="B1973" s="15"/>
    </row>
    <row r="1974" spans="2:2">
      <c r="B1974" s="15"/>
    </row>
    <row r="1975" spans="2:2">
      <c r="B1975" s="15"/>
    </row>
    <row r="1976" spans="2:2">
      <c r="B1976" s="15"/>
    </row>
    <row r="1977" spans="2:2">
      <c r="B1977" s="15"/>
    </row>
    <row r="1978" spans="2:2">
      <c r="B1978" s="15"/>
    </row>
    <row r="1979" spans="2:2">
      <c r="B1979" s="15"/>
    </row>
    <row r="1980" spans="2:2">
      <c r="B1980" s="15"/>
    </row>
    <row r="1981" spans="2:2">
      <c r="B1981" s="15"/>
    </row>
    <row r="1982" spans="2:2">
      <c r="B1982" s="15"/>
    </row>
    <row r="1983" spans="2:2">
      <c r="B1983" s="15"/>
    </row>
    <row r="1984" spans="2:2">
      <c r="B1984" s="15"/>
    </row>
    <row r="1985" spans="2:2">
      <c r="B1985" s="15"/>
    </row>
    <row r="1986" spans="2:2">
      <c r="B1986" s="15"/>
    </row>
    <row r="1987" spans="2:2">
      <c r="B1987" s="15"/>
    </row>
    <row r="1988" spans="2:2">
      <c r="B1988" s="15"/>
    </row>
    <row r="1989" spans="2:2">
      <c r="B1989" s="15"/>
    </row>
    <row r="1990" spans="2:2">
      <c r="B1990" s="15"/>
    </row>
    <row r="1991" spans="2:2">
      <c r="B1991" s="15"/>
    </row>
    <row r="1992" spans="2:2">
      <c r="B1992" s="15"/>
    </row>
    <row r="1993" spans="2:2">
      <c r="B1993" s="15"/>
    </row>
    <row r="1994" spans="2:2">
      <c r="B1994" s="15"/>
    </row>
    <row r="1995" spans="2:2">
      <c r="B1995" s="15"/>
    </row>
    <row r="1996" spans="2:2">
      <c r="B1996" s="15"/>
    </row>
    <row r="1997" spans="2:2">
      <c r="B1997" s="15"/>
    </row>
    <row r="1998" spans="2:2">
      <c r="B1998" s="15"/>
    </row>
    <row r="1999" spans="2:2">
      <c r="B1999" s="15"/>
    </row>
    <row r="2000" spans="2:2">
      <c r="B2000" s="15"/>
    </row>
    <row r="2001" spans="2:2">
      <c r="B2001" s="15"/>
    </row>
    <row r="2002" spans="2:2">
      <c r="B2002" s="15"/>
    </row>
    <row r="2003" spans="2:2">
      <c r="B2003" s="15"/>
    </row>
    <row r="2004" spans="2:2">
      <c r="B2004" s="15"/>
    </row>
    <row r="2005" spans="2:2">
      <c r="B2005" s="15"/>
    </row>
    <row r="2006" spans="2:2">
      <c r="B2006" s="15"/>
    </row>
    <row r="2007" spans="2:2">
      <c r="B2007" s="15"/>
    </row>
    <row r="2008" spans="2:2">
      <c r="B2008" s="15"/>
    </row>
    <row r="2009" spans="2:2">
      <c r="B2009" s="15"/>
    </row>
    <row r="2010" spans="2:2">
      <c r="B2010" s="15"/>
    </row>
    <row r="2011" spans="2:2">
      <c r="B2011" s="15"/>
    </row>
    <row r="2012" spans="2:2">
      <c r="B2012" s="15"/>
    </row>
    <row r="2013" spans="2:2">
      <c r="B2013" s="15"/>
    </row>
    <row r="2014" spans="2:2">
      <c r="B2014" s="15"/>
    </row>
    <row r="2015" spans="2:2">
      <c r="B2015" s="15"/>
    </row>
    <row r="2016" spans="2:2">
      <c r="B2016" s="15"/>
    </row>
    <row r="2017" spans="2:2">
      <c r="B2017" s="15"/>
    </row>
    <row r="2018" spans="2:2">
      <c r="B2018" s="15"/>
    </row>
    <row r="2019" spans="2:2">
      <c r="B2019" s="15"/>
    </row>
    <row r="2020" spans="2:2">
      <c r="B2020" s="15"/>
    </row>
    <row r="2021" spans="2:2">
      <c r="B2021" s="15"/>
    </row>
    <row r="2022" spans="2:2">
      <c r="B2022" s="15"/>
    </row>
    <row r="2023" spans="2:2">
      <c r="B2023" s="15"/>
    </row>
    <row r="2024" spans="2:2">
      <c r="B2024" s="15"/>
    </row>
    <row r="2025" spans="2:2">
      <c r="B2025" s="15"/>
    </row>
    <row r="2026" spans="2:2">
      <c r="B2026" s="15"/>
    </row>
    <row r="2027" spans="2:2">
      <c r="B2027" s="15"/>
    </row>
    <row r="2028" spans="2:2">
      <c r="B2028" s="15"/>
    </row>
    <row r="2029" spans="2:2">
      <c r="B2029" s="15"/>
    </row>
    <row r="2030" spans="2:2">
      <c r="B2030" s="15"/>
    </row>
    <row r="2031" spans="2:2">
      <c r="B2031" s="15"/>
    </row>
    <row r="2032" spans="2:2">
      <c r="B2032" s="15"/>
    </row>
    <row r="2033" spans="2:2">
      <c r="B2033" s="15"/>
    </row>
    <row r="2034" spans="2:2">
      <c r="B2034" s="15"/>
    </row>
    <row r="2035" spans="2:2">
      <c r="B2035" s="15"/>
    </row>
    <row r="2036" spans="2:2">
      <c r="B2036" s="15"/>
    </row>
    <row r="2037" spans="2:2">
      <c r="B2037" s="15"/>
    </row>
    <row r="2038" spans="2:2">
      <c r="B2038" s="15"/>
    </row>
    <row r="2039" spans="2:2">
      <c r="B2039" s="15"/>
    </row>
    <row r="2040" spans="2:2">
      <c r="B2040" s="15"/>
    </row>
    <row r="2041" spans="2:2">
      <c r="B2041" s="15"/>
    </row>
    <row r="2042" spans="2:2">
      <c r="B2042" s="15"/>
    </row>
    <row r="2043" spans="2:2">
      <c r="B2043" s="15"/>
    </row>
    <row r="2044" spans="2:2">
      <c r="B2044" s="15"/>
    </row>
    <row r="2045" spans="2:2">
      <c r="B2045" s="15"/>
    </row>
    <row r="2046" spans="2:2">
      <c r="B2046" s="15"/>
    </row>
    <row r="2047" spans="2:2">
      <c r="B2047" s="15"/>
    </row>
    <row r="2048" spans="2:2">
      <c r="B2048" s="15"/>
    </row>
    <row r="2049" spans="2:2">
      <c r="B2049" s="15"/>
    </row>
    <row r="2050" spans="2:2">
      <c r="B2050" s="15"/>
    </row>
    <row r="2051" spans="2:2">
      <c r="B2051" s="15"/>
    </row>
    <row r="2052" spans="2:2">
      <c r="B2052" s="15"/>
    </row>
    <row r="2053" spans="2:2">
      <c r="B2053" s="15"/>
    </row>
    <row r="2054" spans="2:2">
      <c r="B2054" s="15"/>
    </row>
    <row r="2055" spans="2:2">
      <c r="B2055" s="15"/>
    </row>
    <row r="2056" spans="2:2">
      <c r="B2056" s="15"/>
    </row>
    <row r="2057" spans="2:2">
      <c r="B2057" s="15"/>
    </row>
    <row r="2058" spans="2:2">
      <c r="B2058" s="15"/>
    </row>
    <row r="2059" spans="2:2">
      <c r="B2059" s="15"/>
    </row>
    <row r="2060" spans="2:2">
      <c r="B2060" s="15"/>
    </row>
    <row r="2061" spans="2:2">
      <c r="B2061" s="15"/>
    </row>
    <row r="2062" spans="2:2">
      <c r="B2062" s="15"/>
    </row>
    <row r="2063" spans="2:2">
      <c r="B2063" s="15"/>
    </row>
    <row r="2064" spans="2:2">
      <c r="B2064" s="15"/>
    </row>
    <row r="2065" spans="2:2">
      <c r="B2065" s="15"/>
    </row>
    <row r="2066" spans="2:2">
      <c r="B2066" s="15"/>
    </row>
    <row r="2067" spans="2:2">
      <c r="B2067" s="15"/>
    </row>
    <row r="2068" spans="2:2">
      <c r="B2068" s="15"/>
    </row>
    <row r="2069" spans="2:2">
      <c r="B2069" s="15"/>
    </row>
    <row r="2070" spans="2:2">
      <c r="B2070" s="15"/>
    </row>
    <row r="2071" spans="2:2">
      <c r="B2071" s="15"/>
    </row>
    <row r="2072" spans="2:2">
      <c r="B2072" s="15"/>
    </row>
    <row r="2073" spans="2:2">
      <c r="B2073" s="15"/>
    </row>
    <row r="2074" spans="2:2">
      <c r="B2074" s="15"/>
    </row>
    <row r="2075" spans="2:2">
      <c r="B2075" s="15"/>
    </row>
    <row r="2076" spans="2:2">
      <c r="B2076" s="15"/>
    </row>
    <row r="2077" spans="2:2">
      <c r="B2077" s="15"/>
    </row>
    <row r="2078" spans="2:2">
      <c r="B2078" s="15"/>
    </row>
    <row r="2079" spans="2:2">
      <c r="B2079" s="15"/>
    </row>
    <row r="2080" spans="2:2">
      <c r="B2080" s="15"/>
    </row>
    <row r="2081" spans="2:2">
      <c r="B2081" s="15"/>
    </row>
    <row r="2082" spans="2:2">
      <c r="B2082" s="15"/>
    </row>
    <row r="2083" spans="2:2">
      <c r="B2083" s="15"/>
    </row>
    <row r="2084" spans="2:2">
      <c r="B2084" s="15"/>
    </row>
    <row r="2085" spans="2:2">
      <c r="B2085" s="15"/>
    </row>
    <row r="2086" spans="2:2">
      <c r="B2086" s="15"/>
    </row>
    <row r="2087" spans="2:2">
      <c r="B2087" s="15"/>
    </row>
    <row r="2088" spans="2:2">
      <c r="B2088" s="15"/>
    </row>
    <row r="2089" spans="2:2">
      <c r="B2089" s="15"/>
    </row>
    <row r="2090" spans="2:2">
      <c r="B2090" s="15"/>
    </row>
    <row r="2091" spans="2:2">
      <c r="B2091" s="15"/>
    </row>
    <row r="2092" spans="2:2">
      <c r="B2092" s="15"/>
    </row>
    <row r="2093" spans="2:2">
      <c r="B2093" s="15"/>
    </row>
    <row r="2094" spans="2:2">
      <c r="B2094" s="15"/>
    </row>
    <row r="2095" spans="2:2">
      <c r="B2095" s="15"/>
    </row>
    <row r="2096" spans="2:2">
      <c r="B2096" s="15"/>
    </row>
    <row r="2097" spans="2:2">
      <c r="B2097" s="15"/>
    </row>
    <row r="2098" spans="2:2">
      <c r="B2098" s="15"/>
    </row>
    <row r="2099" spans="2:2">
      <c r="B2099" s="15"/>
    </row>
    <row r="2100" spans="2:2">
      <c r="B2100" s="15"/>
    </row>
    <row r="2101" spans="2:2">
      <c r="B2101" s="15"/>
    </row>
    <row r="2102" spans="2:2">
      <c r="B2102" s="15"/>
    </row>
    <row r="2103" spans="2:2">
      <c r="B2103" s="15"/>
    </row>
    <row r="2104" spans="2:2">
      <c r="B2104" s="15"/>
    </row>
    <row r="2105" spans="2:2">
      <c r="B2105" s="15"/>
    </row>
    <row r="2106" spans="2:2">
      <c r="B2106" s="15"/>
    </row>
    <row r="2107" spans="2:2">
      <c r="B2107" s="15"/>
    </row>
    <row r="2108" spans="2:2">
      <c r="B2108" s="15"/>
    </row>
    <row r="2109" spans="2:2">
      <c r="B2109" s="15"/>
    </row>
    <row r="2110" spans="2:2">
      <c r="B2110" s="15"/>
    </row>
    <row r="2111" spans="2:2">
      <c r="B2111" s="15"/>
    </row>
    <row r="2112" spans="2:2">
      <c r="B2112" s="15"/>
    </row>
    <row r="2113" spans="2:2">
      <c r="B2113" s="15"/>
    </row>
    <row r="2114" spans="2:2">
      <c r="B2114" s="15"/>
    </row>
    <row r="2115" spans="2:2">
      <c r="B2115" s="15"/>
    </row>
    <row r="2116" spans="2:2">
      <c r="B2116" s="15"/>
    </row>
    <row r="2117" spans="2:2">
      <c r="B2117" s="15"/>
    </row>
    <row r="2118" spans="2:2">
      <c r="B2118" s="15"/>
    </row>
    <row r="2119" spans="2:2">
      <c r="B2119" s="15"/>
    </row>
    <row r="2120" spans="2:2">
      <c r="B2120" s="15"/>
    </row>
    <row r="2121" spans="2:2">
      <c r="B2121" s="15"/>
    </row>
    <row r="2122" spans="2:2">
      <c r="B2122" s="15"/>
    </row>
    <row r="2123" spans="2:2">
      <c r="B2123" s="15"/>
    </row>
    <row r="2124" spans="2:2">
      <c r="B2124" s="15"/>
    </row>
    <row r="2125" spans="2:2">
      <c r="B2125" s="15"/>
    </row>
    <row r="2126" spans="2:2">
      <c r="B2126" s="15"/>
    </row>
    <row r="2127" spans="2:2">
      <c r="B2127" s="15"/>
    </row>
    <row r="2128" spans="2:2">
      <c r="B2128" s="15"/>
    </row>
    <row r="2129" spans="2:2">
      <c r="B2129" s="15"/>
    </row>
    <row r="2130" spans="2:2">
      <c r="B2130" s="15"/>
    </row>
    <row r="2131" spans="2:2">
      <c r="B2131" s="15"/>
    </row>
    <row r="2132" spans="2:2">
      <c r="B2132" s="15"/>
    </row>
    <row r="2133" spans="2:2">
      <c r="B2133" s="15"/>
    </row>
    <row r="2134" spans="2:2">
      <c r="B2134" s="15"/>
    </row>
    <row r="2135" spans="2:2">
      <c r="B2135" s="15"/>
    </row>
    <row r="2136" spans="2:2">
      <c r="B2136" s="15"/>
    </row>
    <row r="2137" spans="2:2">
      <c r="B2137" s="15"/>
    </row>
    <row r="2138" spans="2:2">
      <c r="B2138" s="15"/>
    </row>
    <row r="2139" spans="2:2">
      <c r="B2139" s="15"/>
    </row>
    <row r="2140" spans="2:2">
      <c r="B2140" s="15"/>
    </row>
    <row r="2141" spans="2:2">
      <c r="B2141" s="15"/>
    </row>
    <row r="2142" spans="2:2">
      <c r="B2142" s="15"/>
    </row>
    <row r="2143" spans="2:2">
      <c r="B2143" s="15"/>
    </row>
    <row r="2144" spans="2:2">
      <c r="B2144" s="15"/>
    </row>
    <row r="2145" spans="2:2">
      <c r="B2145" s="15"/>
    </row>
    <row r="2146" spans="2:2">
      <c r="B2146" s="15"/>
    </row>
    <row r="2147" spans="2:2">
      <c r="B2147" s="15"/>
    </row>
    <row r="2148" spans="2:2">
      <c r="B2148" s="15"/>
    </row>
    <row r="2149" spans="2:2">
      <c r="B2149" s="15"/>
    </row>
    <row r="2150" spans="2:2">
      <c r="B2150" s="15"/>
    </row>
    <row r="2151" spans="2:2">
      <c r="B2151" s="15"/>
    </row>
    <row r="2152" spans="2:2">
      <c r="B2152" s="15"/>
    </row>
    <row r="2153" spans="2:2">
      <c r="B2153" s="15"/>
    </row>
    <row r="2154" spans="2:2">
      <c r="B2154" s="15"/>
    </row>
    <row r="2155" spans="2:2">
      <c r="B2155" s="15"/>
    </row>
    <row r="2156" spans="2:2">
      <c r="B2156" s="15"/>
    </row>
    <row r="2157" spans="2:2">
      <c r="B2157" s="15"/>
    </row>
    <row r="2158" spans="2:2">
      <c r="B2158" s="15"/>
    </row>
    <row r="2159" spans="2:2">
      <c r="B2159" s="15"/>
    </row>
    <row r="2160" spans="2:2">
      <c r="B2160" s="15"/>
    </row>
    <row r="2161" spans="2:2">
      <c r="B2161" s="15"/>
    </row>
    <row r="2162" spans="2:2">
      <c r="B2162" s="15"/>
    </row>
    <row r="2163" spans="2:2">
      <c r="B2163" s="15"/>
    </row>
    <row r="2164" spans="2:2">
      <c r="B2164" s="15"/>
    </row>
    <row r="2165" spans="2:2">
      <c r="B2165" s="15"/>
    </row>
    <row r="2166" spans="2:2">
      <c r="B2166" s="15"/>
    </row>
    <row r="2167" spans="2:2">
      <c r="B2167" s="15"/>
    </row>
    <row r="2168" spans="2:2">
      <c r="B2168" s="15"/>
    </row>
    <row r="2169" spans="2:2">
      <c r="B2169" s="15"/>
    </row>
    <row r="2170" spans="2:2">
      <c r="B2170" s="15"/>
    </row>
    <row r="2171" spans="2:2">
      <c r="B2171" s="15"/>
    </row>
    <row r="2172" spans="2:2">
      <c r="B2172" s="15"/>
    </row>
    <row r="2173" spans="2:2">
      <c r="B2173" s="15"/>
    </row>
    <row r="2174" spans="2:2">
      <c r="B2174" s="15"/>
    </row>
    <row r="2175" spans="2:2">
      <c r="B2175" s="15"/>
    </row>
    <row r="2176" spans="2:2">
      <c r="B2176" s="15"/>
    </row>
    <row r="2177" spans="2:2">
      <c r="B2177" s="15"/>
    </row>
    <row r="2178" spans="2:2">
      <c r="B2178" s="15"/>
    </row>
    <row r="2179" spans="2:2">
      <c r="B2179" s="15"/>
    </row>
    <row r="2180" spans="2:2">
      <c r="B2180" s="15"/>
    </row>
    <row r="2181" spans="2:2">
      <c r="B2181" s="15"/>
    </row>
    <row r="2182" spans="2:2">
      <c r="B2182" s="15"/>
    </row>
    <row r="2183" spans="2:2">
      <c r="B2183" s="15"/>
    </row>
    <row r="2184" spans="2:2">
      <c r="B2184" s="15"/>
    </row>
    <row r="2185" spans="2:2">
      <c r="B2185" s="15"/>
    </row>
    <row r="2186" spans="2:2">
      <c r="B2186" s="15"/>
    </row>
    <row r="2187" spans="2:2">
      <c r="B2187" s="15"/>
    </row>
    <row r="2188" spans="2:2">
      <c r="B2188" s="15"/>
    </row>
    <row r="2189" spans="2:2">
      <c r="B2189" s="15"/>
    </row>
    <row r="2190" spans="2:2">
      <c r="B2190" s="15"/>
    </row>
    <row r="2191" spans="2:2">
      <c r="B2191" s="15"/>
    </row>
    <row r="2192" spans="2:2">
      <c r="B2192" s="15"/>
    </row>
    <row r="2193" spans="2:2">
      <c r="B2193" s="15"/>
    </row>
    <row r="2194" spans="2:2">
      <c r="B2194" s="15"/>
    </row>
    <row r="2195" spans="2:2">
      <c r="B2195" s="15"/>
    </row>
    <row r="2196" spans="2:2">
      <c r="B2196" s="15"/>
    </row>
    <row r="2197" spans="2:2">
      <c r="B2197" s="15"/>
    </row>
    <row r="2198" spans="2:2">
      <c r="B2198" s="15"/>
    </row>
    <row r="2199" spans="2:2">
      <c r="B2199" s="15"/>
    </row>
    <row r="2200" spans="2:2">
      <c r="B2200" s="15"/>
    </row>
    <row r="2201" spans="2:2">
      <c r="B2201" s="15"/>
    </row>
    <row r="2202" spans="2:2">
      <c r="B2202" s="15"/>
    </row>
    <row r="2203" spans="2:2">
      <c r="B2203" s="15"/>
    </row>
    <row r="2204" spans="2:2">
      <c r="B2204" s="15"/>
    </row>
    <row r="2205" spans="2:2">
      <c r="B2205" s="15"/>
    </row>
    <row r="2206" spans="2:2">
      <c r="B2206" s="15"/>
    </row>
    <row r="2207" spans="2:2">
      <c r="B2207" s="15"/>
    </row>
    <row r="2208" spans="2:2">
      <c r="B2208" s="15"/>
    </row>
    <row r="2209" spans="2:2">
      <c r="B2209" s="15"/>
    </row>
    <row r="2210" spans="2:2">
      <c r="B2210" s="15"/>
    </row>
    <row r="2211" spans="2:2">
      <c r="B2211" s="15"/>
    </row>
    <row r="2212" spans="2:2">
      <c r="B2212" s="15"/>
    </row>
    <row r="2213" spans="2:2">
      <c r="B2213" s="15"/>
    </row>
    <row r="2214" spans="2:2">
      <c r="B2214" s="15"/>
    </row>
    <row r="2215" spans="2:2">
      <c r="B2215" s="15"/>
    </row>
    <row r="2216" spans="2:2">
      <c r="B2216" s="15"/>
    </row>
    <row r="2217" spans="2:2">
      <c r="B2217" s="15"/>
    </row>
    <row r="2218" spans="2:2">
      <c r="B2218" s="15"/>
    </row>
    <row r="2219" spans="2:2">
      <c r="B2219" s="15"/>
    </row>
    <row r="2220" spans="2:2">
      <c r="B2220" s="15"/>
    </row>
    <row r="2221" spans="2:2">
      <c r="B2221" s="15"/>
    </row>
    <row r="2222" spans="2:2">
      <c r="B2222" s="15"/>
    </row>
    <row r="2223" spans="2:2">
      <c r="B2223" s="15"/>
    </row>
    <row r="2224" spans="2:2">
      <c r="B2224" s="15"/>
    </row>
    <row r="2225" spans="2:2">
      <c r="B2225" s="15"/>
    </row>
    <row r="2226" spans="2:2">
      <c r="B2226" s="15"/>
    </row>
    <row r="2227" spans="2:2">
      <c r="B2227" s="15"/>
    </row>
    <row r="2228" spans="2:2">
      <c r="B2228" s="15"/>
    </row>
    <row r="2229" spans="2:2">
      <c r="B2229" s="15"/>
    </row>
    <row r="2230" spans="2:2">
      <c r="B2230" s="15"/>
    </row>
    <row r="2231" spans="2:2">
      <c r="B2231" s="15"/>
    </row>
    <row r="2232" spans="2:2">
      <c r="B2232" s="15"/>
    </row>
    <row r="2233" spans="2:2">
      <c r="B2233" s="15"/>
    </row>
    <row r="2234" spans="2:2">
      <c r="B2234" s="15"/>
    </row>
    <row r="2235" spans="2:2">
      <c r="B2235" s="15"/>
    </row>
    <row r="2236" spans="2:2">
      <c r="B2236" s="15"/>
    </row>
    <row r="2237" spans="2:2">
      <c r="B2237" s="15"/>
    </row>
    <row r="2238" spans="2:2">
      <c r="B2238" s="15"/>
    </row>
    <row r="2239" spans="2:2">
      <c r="B2239" s="15"/>
    </row>
    <row r="2240" spans="2:2">
      <c r="B2240" s="15"/>
    </row>
    <row r="2241" spans="2:2">
      <c r="B2241" s="15"/>
    </row>
    <row r="2242" spans="2:2">
      <c r="B2242" s="15"/>
    </row>
    <row r="2243" spans="2:2">
      <c r="B2243" s="15"/>
    </row>
    <row r="2244" spans="2:2">
      <c r="B2244" s="15"/>
    </row>
    <row r="2245" spans="2:2">
      <c r="B2245" s="15"/>
    </row>
    <row r="2246" spans="2:2">
      <c r="B2246" s="15"/>
    </row>
    <row r="2247" spans="2:2">
      <c r="B2247" s="15"/>
    </row>
    <row r="2248" spans="2:2">
      <c r="B2248" s="15"/>
    </row>
    <row r="2249" spans="2:2">
      <c r="B2249" s="15"/>
    </row>
    <row r="2250" spans="2:2">
      <c r="B2250" s="15"/>
    </row>
    <row r="2251" spans="2:2">
      <c r="B2251" s="15"/>
    </row>
    <row r="2252" spans="2:2">
      <c r="B2252" s="15"/>
    </row>
    <row r="2253" spans="2:2">
      <c r="B2253" s="15"/>
    </row>
    <row r="2254" spans="2:2">
      <c r="B2254" s="15"/>
    </row>
    <row r="2255" spans="2:2">
      <c r="B2255" s="15"/>
    </row>
    <row r="2256" spans="2:2">
      <c r="B2256" s="15"/>
    </row>
    <row r="2257" spans="2:2">
      <c r="B2257" s="15"/>
    </row>
    <row r="2258" spans="2:2">
      <c r="B2258" s="15"/>
    </row>
    <row r="2259" spans="2:2">
      <c r="B2259" s="15"/>
    </row>
    <row r="2260" spans="2:2">
      <c r="B2260" s="15"/>
    </row>
    <row r="2261" spans="2:2">
      <c r="B2261" s="15"/>
    </row>
    <row r="2262" spans="2:2">
      <c r="B2262" s="15"/>
    </row>
    <row r="2263" spans="2:2">
      <c r="B2263" s="15"/>
    </row>
    <row r="2264" spans="2:2">
      <c r="B2264" s="15"/>
    </row>
    <row r="2265" spans="2:2">
      <c r="B2265" s="15"/>
    </row>
    <row r="2266" spans="2:2">
      <c r="B2266" s="15"/>
    </row>
    <row r="2267" spans="2:2">
      <c r="B2267" s="15"/>
    </row>
    <row r="2268" spans="2:2">
      <c r="B2268" s="15"/>
    </row>
    <row r="2269" spans="2:2">
      <c r="B2269" s="15"/>
    </row>
    <row r="2270" spans="2:2">
      <c r="B2270" s="15"/>
    </row>
    <row r="2271" spans="2:2">
      <c r="B2271" s="15"/>
    </row>
    <row r="2272" spans="2:2">
      <c r="B2272" s="15"/>
    </row>
    <row r="2273" spans="2:2">
      <c r="B2273" s="15"/>
    </row>
    <row r="2274" spans="2:2">
      <c r="B2274" s="15"/>
    </row>
    <row r="2275" spans="2:2">
      <c r="B2275" s="15"/>
    </row>
    <row r="2276" spans="2:2">
      <c r="B2276" s="15"/>
    </row>
    <row r="2277" spans="2:2">
      <c r="B2277" s="15"/>
    </row>
    <row r="2278" spans="2:2">
      <c r="B2278" s="15"/>
    </row>
    <row r="2279" spans="2:2">
      <c r="B2279" s="15"/>
    </row>
    <row r="2280" spans="2:2">
      <c r="B2280" s="15"/>
    </row>
    <row r="2281" spans="2:2">
      <c r="B2281" s="15"/>
    </row>
    <row r="2282" spans="2:2">
      <c r="B2282" s="15"/>
    </row>
    <row r="2283" spans="2:2">
      <c r="B2283" s="15"/>
    </row>
    <row r="2284" spans="2:2">
      <c r="B2284" s="15"/>
    </row>
    <row r="2285" spans="2:2">
      <c r="B2285" s="15"/>
    </row>
    <row r="2286" spans="2:2">
      <c r="B2286" s="15"/>
    </row>
    <row r="2287" spans="2:2">
      <c r="B2287" s="15"/>
    </row>
    <row r="2288" spans="2:2">
      <c r="B2288" s="15"/>
    </row>
    <row r="2289" spans="2:2">
      <c r="B2289" s="15"/>
    </row>
    <row r="2290" spans="2:2">
      <c r="B2290" s="15"/>
    </row>
    <row r="2291" spans="2:2">
      <c r="B2291" s="15"/>
    </row>
    <row r="2292" spans="2:2">
      <c r="B2292" s="15"/>
    </row>
    <row r="2293" spans="2:2">
      <c r="B2293" s="15"/>
    </row>
    <row r="2294" spans="2:2">
      <c r="B2294" s="15"/>
    </row>
    <row r="2295" spans="2:2">
      <c r="B2295" s="15"/>
    </row>
    <row r="2296" spans="2:2">
      <c r="B2296" s="15"/>
    </row>
    <row r="2297" spans="2:2">
      <c r="B2297" s="15"/>
    </row>
    <row r="2298" spans="2:2">
      <c r="B2298" s="15"/>
    </row>
    <row r="2299" spans="2:2">
      <c r="B2299" s="15"/>
    </row>
    <row r="2300" spans="2:2">
      <c r="B2300" s="15"/>
    </row>
    <row r="2301" spans="2:2">
      <c r="B2301" s="15"/>
    </row>
    <row r="2302" spans="2:2">
      <c r="B2302" s="15"/>
    </row>
    <row r="2303" spans="2:2">
      <c r="B2303" s="15"/>
    </row>
    <row r="2304" spans="2:2">
      <c r="B2304" s="15"/>
    </row>
    <row r="2305" spans="2:2">
      <c r="B2305" s="15"/>
    </row>
    <row r="2306" spans="2:2">
      <c r="B2306" s="15"/>
    </row>
    <row r="2307" spans="2:2">
      <c r="B2307" s="15"/>
    </row>
    <row r="2308" spans="2:2">
      <c r="B2308" s="15"/>
    </row>
    <row r="2309" spans="2:2">
      <c r="B2309" s="15"/>
    </row>
    <row r="2310" spans="2:2">
      <c r="B2310" s="15"/>
    </row>
    <row r="2311" spans="2:2">
      <c r="B2311" s="15"/>
    </row>
    <row r="2312" spans="2:2">
      <c r="B2312" s="15"/>
    </row>
    <row r="2313" spans="2:2">
      <c r="B2313" s="15"/>
    </row>
    <row r="2314" spans="2:2">
      <c r="B2314" s="15"/>
    </row>
    <row r="2315" spans="2:2">
      <c r="B2315" s="15"/>
    </row>
    <row r="2316" spans="2:2">
      <c r="B2316" s="15"/>
    </row>
    <row r="2317" spans="2:2">
      <c r="B2317" s="15"/>
    </row>
    <row r="2318" spans="2:2">
      <c r="B2318" s="15"/>
    </row>
    <row r="2319" spans="2:2">
      <c r="B2319" s="15"/>
    </row>
    <row r="2320" spans="2:2">
      <c r="B2320" s="15"/>
    </row>
    <row r="2321" spans="2:2">
      <c r="B2321" s="15"/>
    </row>
    <row r="2322" spans="2:2">
      <c r="B2322" s="15"/>
    </row>
    <row r="2323" spans="2:2">
      <c r="B2323" s="15"/>
    </row>
    <row r="2324" spans="2:2">
      <c r="B2324" s="15"/>
    </row>
    <row r="2325" spans="2:2">
      <c r="B2325" s="15"/>
    </row>
    <row r="2326" spans="2:2">
      <c r="B2326" s="15"/>
    </row>
    <row r="2327" spans="2:2">
      <c r="B2327" s="15"/>
    </row>
    <row r="2328" spans="2:2">
      <c r="B2328" s="15"/>
    </row>
    <row r="2329" spans="2:2">
      <c r="B2329" s="15"/>
    </row>
    <row r="2330" spans="2:2">
      <c r="B2330" s="15"/>
    </row>
    <row r="2331" spans="2:2">
      <c r="B2331" s="15"/>
    </row>
    <row r="2332" spans="2:2">
      <c r="B2332" s="15"/>
    </row>
    <row r="2333" spans="2:2">
      <c r="B2333" s="15"/>
    </row>
    <row r="2334" spans="2:2">
      <c r="B2334" s="15"/>
    </row>
    <row r="2335" spans="2:2">
      <c r="B2335" s="15"/>
    </row>
    <row r="2336" spans="2:2">
      <c r="B2336" s="15"/>
    </row>
    <row r="2337" spans="2:2">
      <c r="B2337" s="15"/>
    </row>
    <row r="2338" spans="2:2">
      <c r="B2338" s="15"/>
    </row>
    <row r="2339" spans="2:2">
      <c r="B2339" s="15"/>
    </row>
    <row r="2340" spans="2:2">
      <c r="B2340" s="15"/>
    </row>
    <row r="2341" spans="2:2">
      <c r="B2341" s="15"/>
    </row>
    <row r="2342" spans="2:2">
      <c r="B2342" s="15"/>
    </row>
    <row r="2343" spans="2:2">
      <c r="B2343" s="15"/>
    </row>
    <row r="2344" spans="2:2">
      <c r="B2344" s="15"/>
    </row>
    <row r="2345" spans="2:2">
      <c r="B2345" s="15"/>
    </row>
    <row r="2346" spans="2:2">
      <c r="B2346" s="15"/>
    </row>
    <row r="2347" spans="2:2">
      <c r="B2347" s="15"/>
    </row>
    <row r="2348" spans="2:2">
      <c r="B2348" s="15"/>
    </row>
    <row r="2349" spans="2:2">
      <c r="B2349" s="15"/>
    </row>
    <row r="2350" spans="2:2">
      <c r="B2350" s="15"/>
    </row>
    <row r="2351" spans="2:2">
      <c r="B2351" s="15"/>
    </row>
    <row r="2352" spans="2:2">
      <c r="B2352" s="15"/>
    </row>
    <row r="2353" spans="2:2">
      <c r="B2353" s="15"/>
    </row>
    <row r="2354" spans="2:2">
      <c r="B2354" s="15"/>
    </row>
    <row r="2355" spans="2:2">
      <c r="B2355" s="15"/>
    </row>
    <row r="2356" spans="2:2">
      <c r="B2356" s="15"/>
    </row>
    <row r="2357" spans="2:2">
      <c r="B2357" s="15"/>
    </row>
    <row r="2358" spans="2:2">
      <c r="B2358" s="15"/>
    </row>
    <row r="2359" spans="2:2">
      <c r="B2359" s="15"/>
    </row>
    <row r="2360" spans="2:2">
      <c r="B2360" s="15"/>
    </row>
    <row r="2361" spans="2:2">
      <c r="B2361" s="15"/>
    </row>
    <row r="2362" spans="2:2">
      <c r="B2362" s="15"/>
    </row>
    <row r="2363" spans="2:2">
      <c r="B2363" s="15"/>
    </row>
    <row r="2364" spans="2:2">
      <c r="B2364" s="15"/>
    </row>
    <row r="2365" spans="2:2">
      <c r="B2365" s="15"/>
    </row>
    <row r="2366" spans="2:2">
      <c r="B2366" s="15"/>
    </row>
    <row r="2367" spans="2:2">
      <c r="B2367" s="15"/>
    </row>
    <row r="2368" spans="2:2">
      <c r="B2368" s="15"/>
    </row>
    <row r="2369" spans="2:2">
      <c r="B2369" s="15"/>
    </row>
    <row r="2370" spans="2:2">
      <c r="B2370" s="15"/>
    </row>
    <row r="2371" spans="2:2">
      <c r="B2371" s="15"/>
    </row>
    <row r="2372" spans="2:2">
      <c r="B2372" s="15"/>
    </row>
    <row r="2373" spans="2:2">
      <c r="B2373" s="15"/>
    </row>
    <row r="2374" spans="2:2">
      <c r="B2374" s="15"/>
    </row>
    <row r="2375" spans="2:2">
      <c r="B2375" s="15"/>
    </row>
    <row r="2376" spans="2:2">
      <c r="B2376" s="15"/>
    </row>
    <row r="2377" spans="2:2">
      <c r="B2377" s="15"/>
    </row>
    <row r="2378" spans="2:2">
      <c r="B2378" s="15"/>
    </row>
    <row r="2379" spans="2:2">
      <c r="B2379" s="15"/>
    </row>
    <row r="2380" spans="2:2">
      <c r="B2380" s="15"/>
    </row>
    <row r="2381" spans="2:2">
      <c r="B2381" s="15"/>
    </row>
    <row r="2382" spans="2:2">
      <c r="B2382" s="15"/>
    </row>
    <row r="2383" spans="2:2">
      <c r="B2383" s="15"/>
    </row>
    <row r="2384" spans="2:2">
      <c r="B2384" s="15"/>
    </row>
    <row r="2385" spans="2:2">
      <c r="B2385" s="15"/>
    </row>
    <row r="2386" spans="2:2">
      <c r="B2386" s="15"/>
    </row>
    <row r="2387" spans="2:2">
      <c r="B2387" s="15"/>
    </row>
    <row r="2388" spans="2:2">
      <c r="B2388" s="15"/>
    </row>
    <row r="2389" spans="2:2">
      <c r="B2389" s="15"/>
    </row>
    <row r="2390" spans="2:2">
      <c r="B2390" s="15"/>
    </row>
    <row r="2391" spans="2:2">
      <c r="B2391" s="15"/>
    </row>
    <row r="2392" spans="2:2">
      <c r="B2392" s="15"/>
    </row>
    <row r="2393" spans="2:2">
      <c r="B2393" s="15"/>
    </row>
    <row r="2394" spans="2:2">
      <c r="B2394" s="15"/>
    </row>
    <row r="2395" spans="2:2">
      <c r="B2395" s="15"/>
    </row>
    <row r="2396" spans="2:2">
      <c r="B2396" s="15"/>
    </row>
    <row r="2397" spans="2:2">
      <c r="B2397" s="15"/>
    </row>
    <row r="2398" spans="2:2">
      <c r="B2398" s="15"/>
    </row>
    <row r="2399" spans="2:2">
      <c r="B2399" s="15"/>
    </row>
    <row r="2400" spans="2:2">
      <c r="B2400" s="15"/>
    </row>
    <row r="2401" spans="2:2">
      <c r="B2401" s="15"/>
    </row>
    <row r="2402" spans="2:2">
      <c r="B2402" s="15"/>
    </row>
    <row r="2403" spans="2:2">
      <c r="B2403" s="15"/>
    </row>
    <row r="2404" spans="2:2">
      <c r="B2404" s="15"/>
    </row>
    <row r="2405" spans="2:2">
      <c r="B2405" s="15"/>
    </row>
    <row r="2406" spans="2:2">
      <c r="B2406" s="15"/>
    </row>
    <row r="2407" spans="2:2">
      <c r="B2407" s="15"/>
    </row>
    <row r="2408" spans="2:2">
      <c r="B2408" s="15"/>
    </row>
    <row r="2409" spans="2:2">
      <c r="B2409" s="15"/>
    </row>
    <row r="2410" spans="2:2">
      <c r="B2410" s="15"/>
    </row>
    <row r="2411" spans="2:2">
      <c r="B2411" s="15"/>
    </row>
    <row r="2412" spans="2:2">
      <c r="B2412" s="15"/>
    </row>
    <row r="2413" spans="2:2">
      <c r="B2413" s="15"/>
    </row>
    <row r="2414" spans="2:2">
      <c r="B2414" s="15"/>
    </row>
    <row r="2415" spans="2:2">
      <c r="B2415" s="15"/>
    </row>
    <row r="2416" spans="2:2">
      <c r="B2416" s="15"/>
    </row>
    <row r="2417" spans="2:2">
      <c r="B2417" s="15"/>
    </row>
    <row r="2418" spans="2:2">
      <c r="B2418" s="15"/>
    </row>
    <row r="2419" spans="2:2">
      <c r="B2419" s="15"/>
    </row>
    <row r="2420" spans="2:2">
      <c r="B2420" s="15"/>
    </row>
    <row r="2421" spans="2:2">
      <c r="B2421" s="15"/>
    </row>
    <row r="2422" spans="2:2">
      <c r="B2422" s="15"/>
    </row>
    <row r="2423" spans="2:2">
      <c r="B2423" s="15"/>
    </row>
    <row r="2424" spans="2:2">
      <c r="B2424" s="15"/>
    </row>
    <row r="2425" spans="2:2">
      <c r="B2425" s="15"/>
    </row>
    <row r="2426" spans="2:2">
      <c r="B2426" s="15"/>
    </row>
    <row r="2427" spans="2:2">
      <c r="B2427" s="15"/>
    </row>
    <row r="2428" spans="2:2">
      <c r="B2428" s="15"/>
    </row>
    <row r="2429" spans="2:2">
      <c r="B2429" s="15"/>
    </row>
    <row r="2430" spans="2:2">
      <c r="B2430" s="15"/>
    </row>
    <row r="2431" spans="2:2">
      <c r="B2431" s="15"/>
    </row>
    <row r="2432" spans="2:2">
      <c r="B2432" s="15"/>
    </row>
    <row r="2433" spans="2:2">
      <c r="B2433" s="15"/>
    </row>
    <row r="2434" spans="2:2">
      <c r="B2434" s="15"/>
    </row>
    <row r="2435" spans="2:2">
      <c r="B2435" s="15"/>
    </row>
    <row r="2436" spans="2:2">
      <c r="B2436" s="15"/>
    </row>
    <row r="2437" spans="2:2">
      <c r="B2437" s="15"/>
    </row>
    <row r="2438" spans="2:2">
      <c r="B2438" s="15"/>
    </row>
    <row r="2439" spans="2:2">
      <c r="B2439" s="15"/>
    </row>
    <row r="2440" spans="2:2">
      <c r="B2440" s="15"/>
    </row>
    <row r="2441" spans="2:2">
      <c r="B2441" s="15"/>
    </row>
    <row r="2442" spans="2:2">
      <c r="B2442" s="15"/>
    </row>
    <row r="2443" spans="2:2">
      <c r="B2443" s="15"/>
    </row>
    <row r="2444" spans="2:2">
      <c r="B2444" s="15"/>
    </row>
    <row r="2445" spans="2:2">
      <c r="B2445" s="15"/>
    </row>
    <row r="2446" spans="2:2">
      <c r="B2446" s="15"/>
    </row>
    <row r="2447" spans="2:2">
      <c r="B2447" s="15"/>
    </row>
    <row r="2448" spans="2:2">
      <c r="B2448" s="15"/>
    </row>
    <row r="2449" spans="2:2">
      <c r="B2449" s="15"/>
    </row>
    <row r="2450" spans="2:2">
      <c r="B2450" s="15"/>
    </row>
    <row r="2451" spans="2:2">
      <c r="B2451" s="15"/>
    </row>
    <row r="2452" spans="2:2">
      <c r="B2452" s="15"/>
    </row>
    <row r="2453" spans="2:2">
      <c r="B2453" s="15"/>
    </row>
    <row r="2454" spans="2:2">
      <c r="B2454" s="15"/>
    </row>
    <row r="2455" spans="2:2">
      <c r="B2455" s="15"/>
    </row>
    <row r="2456" spans="2:2">
      <c r="B2456" s="15"/>
    </row>
    <row r="2457" spans="2:2">
      <c r="B2457" s="15"/>
    </row>
    <row r="2458" spans="2:2">
      <c r="B2458" s="15"/>
    </row>
    <row r="2459" spans="2:2">
      <c r="B2459" s="15"/>
    </row>
    <row r="2460" spans="2:2">
      <c r="B2460" s="15"/>
    </row>
    <row r="2461" spans="2:2">
      <c r="B2461" s="15"/>
    </row>
    <row r="2462" spans="2:2">
      <c r="B2462" s="15"/>
    </row>
    <row r="2463" spans="2:2">
      <c r="B2463" s="15"/>
    </row>
    <row r="2464" spans="2:2">
      <c r="B2464" s="15"/>
    </row>
    <row r="2465" spans="2:2">
      <c r="B2465" s="15"/>
    </row>
    <row r="2466" spans="2:2">
      <c r="B2466" s="15"/>
    </row>
    <row r="2467" spans="2:2">
      <c r="B2467" s="15"/>
    </row>
    <row r="2468" spans="2:2">
      <c r="B2468" s="15"/>
    </row>
    <row r="2469" spans="2:2">
      <c r="B2469" s="15"/>
    </row>
    <row r="2470" spans="2:2">
      <c r="B2470" s="15"/>
    </row>
    <row r="2471" spans="2:2">
      <c r="B2471" s="15"/>
    </row>
    <row r="2472" spans="2:2">
      <c r="B2472" s="15"/>
    </row>
    <row r="2473" spans="2:2">
      <c r="B2473" s="15"/>
    </row>
    <row r="2474" spans="2:2">
      <c r="B2474" s="15"/>
    </row>
    <row r="2475" spans="2:2">
      <c r="B2475" s="15"/>
    </row>
    <row r="2476" spans="2:2">
      <c r="B2476" s="15"/>
    </row>
    <row r="2477" spans="2:2">
      <c r="B2477" s="15"/>
    </row>
    <row r="2478" spans="2:2">
      <c r="B2478" s="15"/>
    </row>
    <row r="2479" spans="2:2">
      <c r="B2479" s="15"/>
    </row>
    <row r="2480" spans="2:2">
      <c r="B2480" s="15"/>
    </row>
    <row r="2481" spans="2:2">
      <c r="B2481" s="15"/>
    </row>
    <row r="2482" spans="2:2">
      <c r="B2482" s="15"/>
    </row>
    <row r="2483" spans="2:2">
      <c r="B2483" s="15"/>
    </row>
    <row r="2484" spans="2:2">
      <c r="B2484" s="15"/>
    </row>
    <row r="2485" spans="2:2">
      <c r="B2485" s="15"/>
    </row>
    <row r="2486" spans="2:2">
      <c r="B2486" s="15"/>
    </row>
    <row r="2487" spans="2:2">
      <c r="B2487" s="15"/>
    </row>
    <row r="2488" spans="2:2">
      <c r="B2488" s="15"/>
    </row>
    <row r="2489" spans="2:2">
      <c r="B2489" s="15"/>
    </row>
    <row r="2490" spans="2:2">
      <c r="B2490" s="15"/>
    </row>
    <row r="2491" spans="2:2">
      <c r="B2491" s="15"/>
    </row>
    <row r="2492" spans="2:2">
      <c r="B2492" s="15"/>
    </row>
    <row r="2493" spans="2:2">
      <c r="B2493" s="15"/>
    </row>
    <row r="2494" spans="2:2">
      <c r="B2494" s="15"/>
    </row>
    <row r="2495" spans="2:2">
      <c r="B2495" s="15"/>
    </row>
    <row r="2496" spans="2:2">
      <c r="B2496" s="15"/>
    </row>
    <row r="2497" spans="2:2">
      <c r="B2497" s="15"/>
    </row>
    <row r="2498" spans="2:2">
      <c r="B2498" s="15"/>
    </row>
    <row r="2499" spans="2:2">
      <c r="B2499" s="15"/>
    </row>
    <row r="2500" spans="2:2">
      <c r="B2500" s="15"/>
    </row>
    <row r="2501" spans="2:2">
      <c r="B2501" s="15"/>
    </row>
    <row r="2502" spans="2:2">
      <c r="B2502" s="15"/>
    </row>
    <row r="2503" spans="2:2">
      <c r="B2503" s="15"/>
    </row>
    <row r="2504" spans="2:2">
      <c r="B2504" s="15"/>
    </row>
    <row r="2505" spans="2:2">
      <c r="B2505" s="15"/>
    </row>
    <row r="2506" spans="2:2">
      <c r="B2506" s="15"/>
    </row>
    <row r="2507" spans="2:2">
      <c r="B2507" s="15"/>
    </row>
    <row r="2508" spans="2:2">
      <c r="B2508" s="15"/>
    </row>
    <row r="2509" spans="2:2">
      <c r="B2509" s="15"/>
    </row>
    <row r="2510" spans="2:2">
      <c r="B2510" s="15"/>
    </row>
    <row r="2511" spans="2:2">
      <c r="B2511" s="15"/>
    </row>
    <row r="2512" spans="2:2">
      <c r="B2512" s="15"/>
    </row>
    <row r="2513" spans="2:2">
      <c r="B2513" s="15"/>
    </row>
    <row r="2514" spans="2:2">
      <c r="B2514" s="15"/>
    </row>
    <row r="2515" spans="2:2">
      <c r="B2515" s="15"/>
    </row>
    <row r="2516" spans="2:2">
      <c r="B2516" s="15"/>
    </row>
    <row r="2517" spans="2:2">
      <c r="B2517" s="15"/>
    </row>
    <row r="2518" spans="2:2">
      <c r="B2518" s="15"/>
    </row>
    <row r="2519" spans="2:2">
      <c r="B2519" s="15"/>
    </row>
    <row r="2520" spans="2:2">
      <c r="B2520" s="15"/>
    </row>
    <row r="2521" spans="2:2">
      <c r="B2521" s="15"/>
    </row>
    <row r="2522" spans="2:2">
      <c r="B2522" s="15"/>
    </row>
    <row r="2523" spans="2:2">
      <c r="B2523" s="15"/>
    </row>
    <row r="2524" spans="2:2">
      <c r="B2524" s="15"/>
    </row>
    <row r="2525" spans="2:2">
      <c r="B2525" s="15"/>
    </row>
    <row r="2526" spans="2:2">
      <c r="B2526" s="15"/>
    </row>
    <row r="2527" spans="2:2">
      <c r="B2527" s="15"/>
    </row>
    <row r="2528" spans="2:2">
      <c r="B2528" s="15"/>
    </row>
    <row r="2529" spans="2:2">
      <c r="B2529" s="15"/>
    </row>
    <row r="2530" spans="2:2">
      <c r="B2530" s="15"/>
    </row>
    <row r="2531" spans="2:2">
      <c r="B2531" s="15"/>
    </row>
    <row r="2532" spans="2:2">
      <c r="B2532" s="15"/>
    </row>
    <row r="2533" spans="2:2">
      <c r="B2533" s="15"/>
    </row>
    <row r="2534" spans="2:2">
      <c r="B2534" s="15"/>
    </row>
    <row r="2535" spans="2:2">
      <c r="B2535" s="15"/>
    </row>
    <row r="2536" spans="2:2">
      <c r="B2536" s="15"/>
    </row>
    <row r="2537" spans="2:2">
      <c r="B2537" s="15"/>
    </row>
    <row r="2538" spans="2:2">
      <c r="B2538" s="15"/>
    </row>
    <row r="2539" spans="2:2">
      <c r="B2539" s="15"/>
    </row>
    <row r="2540" spans="2:2">
      <c r="B2540" s="15"/>
    </row>
    <row r="2541" spans="2:2">
      <c r="B2541" s="15"/>
    </row>
    <row r="2542" spans="2:2">
      <c r="B2542" s="15"/>
    </row>
    <row r="2543" spans="2:2">
      <c r="B2543" s="15"/>
    </row>
    <row r="2544" spans="2:2">
      <c r="B2544" s="15"/>
    </row>
    <row r="2545" spans="2:2">
      <c r="B2545" s="15"/>
    </row>
    <row r="2546" spans="2:2">
      <c r="B2546" s="15"/>
    </row>
    <row r="2547" spans="2:2">
      <c r="B2547" s="15"/>
    </row>
    <row r="2548" spans="2:2">
      <c r="B2548" s="15"/>
    </row>
    <row r="2549" spans="2:2">
      <c r="B2549" s="15"/>
    </row>
    <row r="2550" spans="2:2">
      <c r="B2550" s="15"/>
    </row>
    <row r="2551" spans="2:2">
      <c r="B2551" s="15"/>
    </row>
    <row r="2552" spans="2:2">
      <c r="B2552" s="15"/>
    </row>
    <row r="2553" spans="2:2">
      <c r="B2553" s="15"/>
    </row>
    <row r="2554" spans="2:2">
      <c r="B2554" s="15"/>
    </row>
    <row r="2555" spans="2:2">
      <c r="B2555" s="15"/>
    </row>
    <row r="2556" spans="2:2">
      <c r="B2556" s="15"/>
    </row>
    <row r="2557" spans="2:2">
      <c r="B2557" s="15"/>
    </row>
    <row r="2558" spans="2:2">
      <c r="B2558" s="15"/>
    </row>
    <row r="2559" spans="2:2">
      <c r="B2559" s="15"/>
    </row>
    <row r="2560" spans="2:2">
      <c r="B2560" s="15"/>
    </row>
    <row r="2561" spans="2:2">
      <c r="B2561" s="15"/>
    </row>
    <row r="2562" spans="2:2">
      <c r="B2562" s="15"/>
    </row>
    <row r="2563" spans="2:2">
      <c r="B2563" s="15"/>
    </row>
    <row r="2564" spans="2:2">
      <c r="B2564" s="15"/>
    </row>
    <row r="2565" spans="2:2">
      <c r="B2565" s="15"/>
    </row>
    <row r="2566" spans="2:2">
      <c r="B2566" s="15"/>
    </row>
    <row r="2567" spans="2:2">
      <c r="B2567" s="15"/>
    </row>
    <row r="2568" spans="2:2">
      <c r="B2568" s="15"/>
    </row>
    <row r="2569" spans="2:2">
      <c r="B2569" s="15"/>
    </row>
    <row r="2570" spans="2:2">
      <c r="B2570" s="15"/>
    </row>
    <row r="2571" spans="2:2">
      <c r="B2571" s="15"/>
    </row>
    <row r="2572" spans="2:2">
      <c r="B2572" s="15"/>
    </row>
    <row r="2573" spans="2:2">
      <c r="B2573" s="15"/>
    </row>
    <row r="2574" spans="2:2">
      <c r="B2574" s="15"/>
    </row>
    <row r="2575" spans="2:2">
      <c r="B2575" s="15"/>
    </row>
    <row r="2576" spans="2:2">
      <c r="B2576" s="15"/>
    </row>
    <row r="2577" spans="2:2">
      <c r="B2577" s="15"/>
    </row>
    <row r="2578" spans="2:2">
      <c r="B2578" s="15"/>
    </row>
    <row r="2579" spans="2:2">
      <c r="B2579" s="15"/>
    </row>
    <row r="2580" spans="2:2">
      <c r="B2580" s="15"/>
    </row>
    <row r="2581" spans="2:2">
      <c r="B2581" s="15"/>
    </row>
    <row r="2582" spans="2:2">
      <c r="B2582" s="15"/>
    </row>
    <row r="2583" spans="2:2">
      <c r="B2583" s="15"/>
    </row>
    <row r="2584" spans="2:2">
      <c r="B2584" s="15"/>
    </row>
    <row r="2585" spans="2:2">
      <c r="B2585" s="15"/>
    </row>
    <row r="2586" spans="2:2">
      <c r="B2586" s="15"/>
    </row>
    <row r="2587" spans="2:2">
      <c r="B2587" s="15"/>
    </row>
    <row r="2588" spans="2:2">
      <c r="B2588" s="15"/>
    </row>
    <row r="2589" spans="2:2">
      <c r="B2589" s="15"/>
    </row>
    <row r="2590" spans="2:2">
      <c r="B2590" s="15"/>
    </row>
    <row r="2591" spans="2:2">
      <c r="B2591" s="15"/>
    </row>
    <row r="2592" spans="2:2">
      <c r="B2592" s="15"/>
    </row>
    <row r="2593" spans="2:2">
      <c r="B2593" s="15"/>
    </row>
    <row r="2594" spans="2:2">
      <c r="B2594" s="15"/>
    </row>
    <row r="2595" spans="2:2">
      <c r="B2595" s="15"/>
    </row>
    <row r="2596" spans="2:2">
      <c r="B2596" s="15"/>
    </row>
    <row r="2597" spans="2:2">
      <c r="B2597" s="15"/>
    </row>
    <row r="2598" spans="2:2">
      <c r="B2598" s="15"/>
    </row>
    <row r="2599" spans="2:2">
      <c r="B2599" s="15"/>
    </row>
    <row r="2600" spans="2:2">
      <c r="B2600" s="15"/>
    </row>
    <row r="2601" spans="2:2">
      <c r="B2601" s="15"/>
    </row>
    <row r="2602" spans="2:2">
      <c r="B2602" s="15"/>
    </row>
    <row r="2603" spans="2:2">
      <c r="B2603" s="15"/>
    </row>
    <row r="2604" spans="2:2">
      <c r="B2604" s="15"/>
    </row>
    <row r="2605" spans="2:2">
      <c r="B2605" s="15"/>
    </row>
    <row r="2606" spans="2:2">
      <c r="B2606" s="15"/>
    </row>
    <row r="2607" spans="2:2">
      <c r="B2607" s="15"/>
    </row>
    <row r="2608" spans="2:2">
      <c r="B2608" s="15"/>
    </row>
    <row r="2609" spans="2:2">
      <c r="B2609" s="15"/>
    </row>
    <row r="2610" spans="2:2">
      <c r="B2610" s="15"/>
    </row>
    <row r="2611" spans="2:2">
      <c r="B2611" s="15"/>
    </row>
    <row r="2612" spans="2:2">
      <c r="B2612" s="15"/>
    </row>
    <row r="2613" spans="2:2">
      <c r="B2613" s="15"/>
    </row>
    <row r="2614" spans="2:2">
      <c r="B2614" s="15"/>
    </row>
    <row r="2615" spans="2:2">
      <c r="B2615" s="15"/>
    </row>
    <row r="2616" spans="2:2">
      <c r="B2616" s="15"/>
    </row>
    <row r="2617" spans="2:2">
      <c r="B2617" s="15"/>
    </row>
    <row r="2618" spans="2:2">
      <c r="B2618" s="15"/>
    </row>
    <row r="2619" spans="2:2">
      <c r="B2619" s="15"/>
    </row>
    <row r="2620" spans="2:2">
      <c r="B2620" s="15"/>
    </row>
    <row r="2621" spans="2:2">
      <c r="B2621" s="15"/>
    </row>
    <row r="2622" spans="2:2">
      <c r="B2622" s="15"/>
    </row>
    <row r="2623" spans="2:2">
      <c r="B2623" s="15"/>
    </row>
    <row r="2624" spans="2:2">
      <c r="B2624" s="15"/>
    </row>
    <row r="2625" spans="2:2">
      <c r="B2625" s="15"/>
    </row>
    <row r="2626" spans="2:2">
      <c r="B2626" s="15"/>
    </row>
    <row r="2627" spans="2:2">
      <c r="B2627" s="15"/>
    </row>
    <row r="2628" spans="2:2">
      <c r="B2628" s="15"/>
    </row>
    <row r="2629" spans="2:2">
      <c r="B2629" s="15"/>
    </row>
    <row r="2630" spans="2:2">
      <c r="B2630" s="15"/>
    </row>
    <row r="2631" spans="2:2">
      <c r="B2631" s="15"/>
    </row>
    <row r="2632" spans="2:2">
      <c r="B2632" s="15"/>
    </row>
    <row r="2633" spans="2:2">
      <c r="B2633" s="15"/>
    </row>
    <row r="2634" spans="2:2">
      <c r="B2634" s="15"/>
    </row>
    <row r="2635" spans="2:2">
      <c r="B2635" s="15"/>
    </row>
    <row r="2636" spans="2:2">
      <c r="B2636" s="15"/>
    </row>
    <row r="2637" spans="2:2">
      <c r="B2637" s="15"/>
    </row>
    <row r="2638" spans="2:2">
      <c r="B2638" s="15"/>
    </row>
    <row r="2639" spans="2:2">
      <c r="B2639" s="15"/>
    </row>
    <row r="2640" spans="2:2">
      <c r="B2640" s="15"/>
    </row>
    <row r="2641" spans="2:2">
      <c r="B2641" s="15"/>
    </row>
    <row r="2642" spans="2:2">
      <c r="B2642" s="15"/>
    </row>
    <row r="2643" spans="2:2">
      <c r="B2643" s="15"/>
    </row>
    <row r="2644" spans="2:2">
      <c r="B2644" s="15"/>
    </row>
    <row r="2645" spans="2:2">
      <c r="B2645" s="15"/>
    </row>
    <row r="2646" spans="2:2">
      <c r="B2646" s="15"/>
    </row>
    <row r="2647" spans="2:2">
      <c r="B2647" s="15"/>
    </row>
    <row r="2648" spans="2:2">
      <c r="B2648" s="15"/>
    </row>
    <row r="2649" spans="2:2">
      <c r="B2649" s="15"/>
    </row>
    <row r="2650" spans="2:2">
      <c r="B2650" s="15"/>
    </row>
    <row r="2651" spans="2:2">
      <c r="B2651" s="15"/>
    </row>
    <row r="2652" spans="2:2">
      <c r="B2652" s="15"/>
    </row>
    <row r="2653" spans="2:2">
      <c r="B2653" s="15"/>
    </row>
    <row r="2654" spans="2:2">
      <c r="B2654" s="15"/>
    </row>
    <row r="2655" spans="2:2">
      <c r="B2655" s="15"/>
    </row>
    <row r="2656" spans="2:2">
      <c r="B2656" s="15"/>
    </row>
    <row r="2657" spans="2:2">
      <c r="B2657" s="15"/>
    </row>
    <row r="2658" spans="2:2">
      <c r="B2658" s="15"/>
    </row>
    <row r="2659" spans="2:2">
      <c r="B2659" s="15"/>
    </row>
    <row r="2660" spans="2:2">
      <c r="B2660" s="15"/>
    </row>
    <row r="2661" spans="2:2">
      <c r="B2661" s="15"/>
    </row>
    <row r="2662" spans="2:2">
      <c r="B2662" s="15"/>
    </row>
    <row r="2663" spans="2:2">
      <c r="B2663" s="15"/>
    </row>
    <row r="2664" spans="2:2">
      <c r="B2664" s="15"/>
    </row>
    <row r="2665" spans="2:2">
      <c r="B2665" s="15"/>
    </row>
    <row r="2666" spans="2:2">
      <c r="B2666" s="15"/>
    </row>
    <row r="2667" spans="2:2">
      <c r="B2667" s="15"/>
    </row>
    <row r="2668" spans="2:2">
      <c r="B2668" s="15"/>
    </row>
    <row r="2669" spans="2:2">
      <c r="B2669" s="15"/>
    </row>
    <row r="2670" spans="2:2">
      <c r="B2670" s="15"/>
    </row>
    <row r="2671" spans="2:2">
      <c r="B2671" s="15"/>
    </row>
    <row r="2672" spans="2:2">
      <c r="B2672" s="15"/>
    </row>
    <row r="2673" spans="2:2">
      <c r="B2673" s="15"/>
    </row>
    <row r="2674" spans="2:2">
      <c r="B2674" s="15"/>
    </row>
    <row r="2675" spans="2:2">
      <c r="B2675" s="15"/>
    </row>
    <row r="2676" spans="2:2">
      <c r="B2676" s="15"/>
    </row>
    <row r="2677" spans="2:2">
      <c r="B2677" s="15"/>
    </row>
    <row r="2678" spans="2:2">
      <c r="B2678" s="15"/>
    </row>
    <row r="2679" spans="2:2">
      <c r="B2679" s="15"/>
    </row>
    <row r="2680" spans="2:2">
      <c r="B2680" s="15"/>
    </row>
    <row r="2681" spans="2:2">
      <c r="B2681" s="15"/>
    </row>
    <row r="2682" spans="2:2">
      <c r="B2682" s="15"/>
    </row>
    <row r="2683" spans="2:2">
      <c r="B2683" s="15"/>
    </row>
    <row r="2684" spans="2:2">
      <c r="B2684" s="15"/>
    </row>
    <row r="2685" spans="2:2">
      <c r="B2685" s="15"/>
    </row>
    <row r="2686" spans="2:2">
      <c r="B2686" s="15"/>
    </row>
    <row r="2687" spans="2:2">
      <c r="B2687" s="15"/>
    </row>
    <row r="2688" spans="2:2">
      <c r="B2688" s="15"/>
    </row>
    <row r="2689" spans="2:2">
      <c r="B2689" s="15"/>
    </row>
    <row r="2690" spans="2:2">
      <c r="B2690" s="15"/>
    </row>
    <row r="2691" spans="2:2">
      <c r="B2691" s="15"/>
    </row>
    <row r="2692" spans="2:2">
      <c r="B2692" s="15"/>
    </row>
    <row r="2693" spans="2:2">
      <c r="B2693" s="15"/>
    </row>
    <row r="2694" spans="2:2">
      <c r="B2694" s="15"/>
    </row>
    <row r="2695" spans="2:2">
      <c r="B2695" s="15"/>
    </row>
    <row r="2696" spans="2:2">
      <c r="B2696" s="15"/>
    </row>
    <row r="2697" spans="2:2">
      <c r="B2697" s="15"/>
    </row>
    <row r="2698" spans="2:2">
      <c r="B2698" s="15"/>
    </row>
    <row r="2699" spans="2:2">
      <c r="B2699" s="15"/>
    </row>
    <row r="2700" spans="2:2">
      <c r="B2700" s="15"/>
    </row>
    <row r="2701" spans="2:2">
      <c r="B2701" s="15"/>
    </row>
    <row r="2702" spans="2:2">
      <c r="B2702" s="15"/>
    </row>
    <row r="2703" spans="2:2">
      <c r="B2703" s="15"/>
    </row>
    <row r="2704" spans="2:2">
      <c r="B2704" s="15"/>
    </row>
    <row r="2705" spans="2:2">
      <c r="B2705" s="15"/>
    </row>
    <row r="2706" spans="2:2">
      <c r="B2706" s="15"/>
    </row>
    <row r="2707" spans="2:2">
      <c r="B2707" s="15"/>
    </row>
    <row r="2708" spans="2:2">
      <c r="B2708" s="15"/>
    </row>
    <row r="2709" spans="2:2">
      <c r="B2709" s="15"/>
    </row>
    <row r="2710" spans="2:2">
      <c r="B2710" s="15"/>
    </row>
    <row r="2711" spans="2:2">
      <c r="B2711" s="15"/>
    </row>
    <row r="2712" spans="2:2">
      <c r="B2712" s="15"/>
    </row>
    <row r="2713" spans="2:2">
      <c r="B2713" s="15"/>
    </row>
    <row r="2714" spans="2:2">
      <c r="B2714" s="15"/>
    </row>
    <row r="2715" spans="2:2">
      <c r="B2715" s="15"/>
    </row>
    <row r="2716" spans="2:2">
      <c r="B2716" s="15"/>
    </row>
    <row r="2717" spans="2:2">
      <c r="B2717" s="15"/>
    </row>
    <row r="2718" spans="2:2">
      <c r="B2718" s="15"/>
    </row>
    <row r="2719" spans="2:2">
      <c r="B2719" s="15"/>
    </row>
    <row r="2720" spans="2:2">
      <c r="B2720" s="15"/>
    </row>
    <row r="2721" spans="2:2">
      <c r="B2721" s="15"/>
    </row>
    <row r="2722" spans="2:2">
      <c r="B2722" s="15"/>
    </row>
    <row r="2723" spans="2:2">
      <c r="B2723" s="15"/>
    </row>
    <row r="2724" spans="2:2">
      <c r="B2724" s="15"/>
    </row>
    <row r="2725" spans="2:2">
      <c r="B2725" s="15"/>
    </row>
    <row r="2726" spans="2:2">
      <c r="B2726" s="15"/>
    </row>
    <row r="2727" spans="2:2">
      <c r="B2727" s="15"/>
    </row>
    <row r="2728" spans="2:2">
      <c r="B2728" s="15"/>
    </row>
    <row r="2729" spans="2:2">
      <c r="B2729" s="15"/>
    </row>
    <row r="2730" spans="2:2">
      <c r="B2730" s="15"/>
    </row>
    <row r="2731" spans="2:2">
      <c r="B2731" s="15"/>
    </row>
    <row r="2732" spans="2:2">
      <c r="B2732" s="15"/>
    </row>
    <row r="2733" spans="2:2">
      <c r="B2733" s="15"/>
    </row>
    <row r="2734" spans="2:2">
      <c r="B2734" s="15"/>
    </row>
    <row r="2735" spans="2:2">
      <c r="B2735" s="15"/>
    </row>
    <row r="2736" spans="2:2">
      <c r="B2736" s="15"/>
    </row>
    <row r="2737" spans="2:2">
      <c r="B2737" s="15"/>
    </row>
    <row r="2738" spans="2:2">
      <c r="B2738" s="15"/>
    </row>
    <row r="2739" spans="2:2">
      <c r="B2739" s="15"/>
    </row>
    <row r="2740" spans="2:2">
      <c r="B2740" s="15"/>
    </row>
    <row r="2741" spans="2:2">
      <c r="B2741" s="15"/>
    </row>
    <row r="2742" spans="2:2">
      <c r="B2742" s="15"/>
    </row>
    <row r="2743" spans="2:2">
      <c r="B2743" s="15"/>
    </row>
    <row r="2744" spans="2:2">
      <c r="B2744" s="15"/>
    </row>
    <row r="2745" spans="2:2">
      <c r="B2745" s="15"/>
    </row>
    <row r="2746" spans="2:2">
      <c r="B2746" s="15"/>
    </row>
    <row r="2747" spans="2:2">
      <c r="B2747" s="15"/>
    </row>
    <row r="2748" spans="2:2">
      <c r="B2748" s="15"/>
    </row>
    <row r="2749" spans="2:2">
      <c r="B2749" s="15"/>
    </row>
    <row r="2750" spans="2:2">
      <c r="B2750" s="15"/>
    </row>
    <row r="2751" spans="2:2">
      <c r="B2751" s="15"/>
    </row>
    <row r="2752" spans="2:2">
      <c r="B2752" s="15"/>
    </row>
    <row r="2753" spans="2:2">
      <c r="B2753" s="15"/>
    </row>
    <row r="2754" spans="2:2">
      <c r="B2754" s="15"/>
    </row>
    <row r="2755" spans="2:2">
      <c r="B2755" s="15"/>
    </row>
    <row r="2756" spans="2:2">
      <c r="B2756" s="15"/>
    </row>
    <row r="2757" spans="2:2">
      <c r="B2757" s="15"/>
    </row>
    <row r="2758" spans="2:2">
      <c r="B2758" s="15"/>
    </row>
    <row r="2759" spans="2:2">
      <c r="B2759" s="15"/>
    </row>
    <row r="2760" spans="2:2">
      <c r="B2760" s="15"/>
    </row>
    <row r="2761" spans="2:2">
      <c r="B2761" s="15"/>
    </row>
    <row r="2762" spans="2:2">
      <c r="B2762" s="15"/>
    </row>
    <row r="2763" spans="2:2">
      <c r="B2763" s="15"/>
    </row>
    <row r="2764" spans="2:2">
      <c r="B2764" s="15"/>
    </row>
    <row r="2765" spans="2:2">
      <c r="B2765" s="15"/>
    </row>
    <row r="2766" spans="2:2">
      <c r="B2766" s="15"/>
    </row>
    <row r="2767" spans="2:2">
      <c r="B2767" s="15"/>
    </row>
    <row r="2768" spans="2:2">
      <c r="B2768" s="15"/>
    </row>
    <row r="2769" spans="2:2">
      <c r="B2769" s="15"/>
    </row>
    <row r="2770" spans="2:2">
      <c r="B2770" s="15"/>
    </row>
    <row r="2771" spans="2:2">
      <c r="B2771" s="15"/>
    </row>
    <row r="2772" spans="2:2">
      <c r="B2772" s="15"/>
    </row>
    <row r="2773" spans="2:2">
      <c r="B2773" s="15"/>
    </row>
    <row r="2774" spans="2:2">
      <c r="B2774" s="15"/>
    </row>
    <row r="2775" spans="2:2">
      <c r="B2775" s="15"/>
    </row>
    <row r="2776" spans="2:2">
      <c r="B2776" s="15"/>
    </row>
    <row r="2777" spans="2:2">
      <c r="B2777" s="15"/>
    </row>
    <row r="2778" spans="2:2">
      <c r="B2778" s="15"/>
    </row>
    <row r="2779" spans="2:2">
      <c r="B2779" s="15"/>
    </row>
    <row r="2780" spans="2:2">
      <c r="B2780" s="15"/>
    </row>
    <row r="2781" spans="2:2">
      <c r="B2781" s="15"/>
    </row>
    <row r="2782" spans="2:2">
      <c r="B2782" s="15"/>
    </row>
    <row r="2783" spans="2:2">
      <c r="B2783" s="15"/>
    </row>
    <row r="2784" spans="2:2">
      <c r="B2784" s="15"/>
    </row>
    <row r="2785" spans="2:2">
      <c r="B2785" s="15"/>
    </row>
    <row r="2786" spans="2:2">
      <c r="B2786" s="15"/>
    </row>
    <row r="2787" spans="2:2">
      <c r="B2787" s="15"/>
    </row>
    <row r="2788" spans="2:2">
      <c r="B2788" s="15"/>
    </row>
    <row r="2789" spans="2:2">
      <c r="B2789" s="15"/>
    </row>
    <row r="2790" spans="2:2">
      <c r="B2790" s="15"/>
    </row>
    <row r="2791" spans="2:2">
      <c r="B2791" s="15"/>
    </row>
    <row r="2792" spans="2:2">
      <c r="B2792" s="15"/>
    </row>
    <row r="2793" spans="2:2">
      <c r="B2793" s="15"/>
    </row>
    <row r="2794" spans="2:2">
      <c r="B2794" s="15"/>
    </row>
    <row r="2795" spans="2:2">
      <c r="B2795" s="15"/>
    </row>
    <row r="2796" spans="2:2">
      <c r="B2796" s="15"/>
    </row>
    <row r="2797" spans="2:2">
      <c r="B2797" s="15"/>
    </row>
    <row r="2798" spans="2:2">
      <c r="B2798" s="15"/>
    </row>
    <row r="2799" spans="2:2">
      <c r="B2799" s="15"/>
    </row>
    <row r="2800" spans="2:2">
      <c r="B2800" s="15"/>
    </row>
    <row r="2801" spans="2:2">
      <c r="B2801" s="15"/>
    </row>
    <row r="2802" spans="2:2">
      <c r="B2802" s="15"/>
    </row>
    <row r="2803" spans="2:2">
      <c r="B2803" s="15"/>
    </row>
    <row r="2804" spans="2:2">
      <c r="B2804" s="15"/>
    </row>
    <row r="2805" spans="2:2">
      <c r="B2805" s="15"/>
    </row>
    <row r="2806" spans="2:2">
      <c r="B2806" s="15"/>
    </row>
    <row r="2807" spans="2:2">
      <c r="B2807" s="15"/>
    </row>
    <row r="2808" spans="2:2">
      <c r="B2808" s="15"/>
    </row>
    <row r="2809" spans="2:2">
      <c r="B2809" s="15"/>
    </row>
    <row r="2810" spans="2:2">
      <c r="B2810" s="15"/>
    </row>
    <row r="2811" spans="2:2">
      <c r="B2811" s="15"/>
    </row>
    <row r="2812" spans="2:2">
      <c r="B2812" s="15"/>
    </row>
    <row r="2813" spans="2:2">
      <c r="B2813" s="15"/>
    </row>
    <row r="2814" spans="2:2">
      <c r="B2814" s="15"/>
    </row>
    <row r="2815" spans="2:2">
      <c r="B2815" s="15"/>
    </row>
    <row r="2816" spans="2:2">
      <c r="B2816" s="15"/>
    </row>
    <row r="2817" spans="2:2">
      <c r="B2817" s="15"/>
    </row>
    <row r="2818" spans="2:2">
      <c r="B2818" s="15"/>
    </row>
    <row r="2819" spans="2:2">
      <c r="B2819" s="15"/>
    </row>
    <row r="2820" spans="2:2">
      <c r="B2820" s="15"/>
    </row>
    <row r="2821" spans="2:2">
      <c r="B2821" s="15"/>
    </row>
    <row r="2822" spans="2:2">
      <c r="B2822" s="15"/>
    </row>
    <row r="2823" spans="2:2">
      <c r="B2823" s="15"/>
    </row>
    <row r="2824" spans="2:2">
      <c r="B2824" s="15"/>
    </row>
    <row r="2825" spans="2:2">
      <c r="B2825" s="15"/>
    </row>
    <row r="2826" spans="2:2">
      <c r="B2826" s="15"/>
    </row>
    <row r="2827" spans="2:2">
      <c r="B2827" s="15"/>
    </row>
    <row r="2828" spans="2:2">
      <c r="B2828" s="15"/>
    </row>
    <row r="2829" spans="2:2">
      <c r="B2829" s="15"/>
    </row>
    <row r="2830" spans="2:2">
      <c r="B2830" s="15"/>
    </row>
    <row r="2831" spans="2:2">
      <c r="B2831" s="15"/>
    </row>
    <row r="2832" spans="2:2">
      <c r="B2832" s="15"/>
    </row>
    <row r="2833" spans="2:2">
      <c r="B2833" s="15"/>
    </row>
    <row r="2834" spans="2:2">
      <c r="B2834" s="15"/>
    </row>
    <row r="2835" spans="2:2">
      <c r="B2835" s="15"/>
    </row>
    <row r="2836" spans="2:2">
      <c r="B2836" s="15"/>
    </row>
    <row r="2837" spans="2:2">
      <c r="B2837" s="15"/>
    </row>
    <row r="2838" spans="2:2">
      <c r="B2838" s="15"/>
    </row>
    <row r="2839" spans="2:2">
      <c r="B2839" s="15"/>
    </row>
    <row r="2840" spans="2:2">
      <c r="B2840" s="15"/>
    </row>
    <row r="2841" spans="2:2">
      <c r="B2841" s="15"/>
    </row>
    <row r="2842" spans="2:2">
      <c r="B2842" s="15"/>
    </row>
    <row r="2843" spans="2:2">
      <c r="B2843" s="15"/>
    </row>
    <row r="2844" spans="2:2">
      <c r="B2844" s="15"/>
    </row>
    <row r="2845" spans="2:2">
      <c r="B2845" s="15"/>
    </row>
    <row r="2846" spans="2:2">
      <c r="B2846" s="15"/>
    </row>
    <row r="2847" spans="2:2">
      <c r="B2847" s="15"/>
    </row>
    <row r="2848" spans="2:2">
      <c r="B2848" s="15"/>
    </row>
    <row r="2849" spans="2:2">
      <c r="B2849" s="15"/>
    </row>
    <row r="2850" spans="2:2">
      <c r="B2850" s="15"/>
    </row>
    <row r="2851" spans="2:2">
      <c r="B2851" s="15"/>
    </row>
    <row r="2852" spans="2:2">
      <c r="B2852" s="15"/>
    </row>
    <row r="2853" spans="2:2">
      <c r="B2853" s="15"/>
    </row>
    <row r="2854" spans="2:2">
      <c r="B2854" s="15"/>
    </row>
    <row r="2855" spans="2:2">
      <c r="B2855" s="15"/>
    </row>
    <row r="2856" spans="2:2">
      <c r="B2856" s="15"/>
    </row>
    <row r="2857" spans="2:2">
      <c r="B2857" s="15"/>
    </row>
    <row r="2858" spans="2:2">
      <c r="B2858" s="15"/>
    </row>
    <row r="2859" spans="2:2">
      <c r="B2859" s="15"/>
    </row>
    <row r="2860" spans="2:2">
      <c r="B2860" s="15"/>
    </row>
    <row r="2861" spans="2:2">
      <c r="B2861" s="15"/>
    </row>
    <row r="2862" spans="2:2">
      <c r="B2862" s="15"/>
    </row>
    <row r="2863" spans="2:2">
      <c r="B2863" s="15"/>
    </row>
    <row r="2864" spans="2:2">
      <c r="B2864" s="15"/>
    </row>
    <row r="2865" spans="2:2">
      <c r="B2865" s="15"/>
    </row>
    <row r="2866" spans="2:2">
      <c r="B2866" s="15"/>
    </row>
    <row r="2867" spans="2:2">
      <c r="B2867" s="15"/>
    </row>
    <row r="2868" spans="2:2">
      <c r="B2868" s="15"/>
    </row>
    <row r="2869" spans="2:2">
      <c r="B2869" s="15"/>
    </row>
    <row r="2870" spans="2:2">
      <c r="B2870" s="15"/>
    </row>
    <row r="2871" spans="2:2">
      <c r="B2871" s="15"/>
    </row>
    <row r="2872" spans="2:2">
      <c r="B2872" s="15"/>
    </row>
    <row r="2873" spans="2:2">
      <c r="B2873" s="15"/>
    </row>
    <row r="2874" spans="2:2">
      <c r="B2874" s="15"/>
    </row>
    <row r="2875" spans="2:2">
      <c r="B2875" s="15"/>
    </row>
    <row r="2876" spans="2:2">
      <c r="B2876" s="15"/>
    </row>
    <row r="2877" spans="2:2">
      <c r="B2877" s="15"/>
    </row>
    <row r="2878" spans="2:2">
      <c r="B2878" s="15"/>
    </row>
    <row r="2879" spans="2:2">
      <c r="B2879" s="15"/>
    </row>
    <row r="2880" spans="2:2">
      <c r="B2880" s="15"/>
    </row>
    <row r="2881" spans="2:2">
      <c r="B2881" s="15"/>
    </row>
    <row r="2882" spans="2:2">
      <c r="B2882" s="15"/>
    </row>
    <row r="2883" spans="2:2">
      <c r="B2883" s="15"/>
    </row>
    <row r="2884" spans="2:2">
      <c r="B2884" s="15"/>
    </row>
    <row r="2885" spans="2:2">
      <c r="B2885" s="15"/>
    </row>
    <row r="2886" spans="2:2">
      <c r="B2886" s="15"/>
    </row>
    <row r="2887" spans="2:2">
      <c r="B2887" s="15"/>
    </row>
    <row r="2888" spans="2:2">
      <c r="B2888" s="15"/>
    </row>
    <row r="2889" spans="2:2">
      <c r="B2889" s="15"/>
    </row>
    <row r="2890" spans="2:2">
      <c r="B2890" s="15"/>
    </row>
    <row r="2891" spans="2:2">
      <c r="B2891" s="15"/>
    </row>
    <row r="2892" spans="2:2">
      <c r="B2892" s="15"/>
    </row>
    <row r="2893" spans="2:2">
      <c r="B2893" s="15"/>
    </row>
    <row r="2894" spans="2:2">
      <c r="B2894" s="15"/>
    </row>
    <row r="2895" spans="2:2">
      <c r="B2895" s="15"/>
    </row>
    <row r="2896" spans="2:2">
      <c r="B2896" s="15"/>
    </row>
    <row r="2897" spans="2:2">
      <c r="B2897" s="15"/>
    </row>
    <row r="2898" spans="2:2">
      <c r="B2898" s="15"/>
    </row>
    <row r="2899" spans="2:2">
      <c r="B2899" s="15"/>
    </row>
    <row r="2900" spans="2:2">
      <c r="B2900" s="15"/>
    </row>
    <row r="2901" spans="2:2">
      <c r="B2901" s="15"/>
    </row>
    <row r="2902" spans="2:2">
      <c r="B2902" s="15"/>
    </row>
    <row r="2903" spans="2:2">
      <c r="B2903" s="15"/>
    </row>
    <row r="2904" spans="2:2">
      <c r="B2904" s="15"/>
    </row>
    <row r="2905" spans="2:2">
      <c r="B2905" s="15"/>
    </row>
    <row r="2906" spans="2:2">
      <c r="B2906" s="15"/>
    </row>
    <row r="2907" spans="2:2">
      <c r="B2907" s="15"/>
    </row>
    <row r="2908" spans="2:2">
      <c r="B2908" s="15"/>
    </row>
    <row r="2909" spans="2:2">
      <c r="B2909" s="15"/>
    </row>
    <row r="2910" spans="2:2">
      <c r="B2910" s="15"/>
    </row>
    <row r="2911" spans="2:2">
      <c r="B2911" s="15"/>
    </row>
    <row r="2912" spans="2:2">
      <c r="B2912" s="15"/>
    </row>
    <row r="2913" spans="2:2">
      <c r="B2913" s="15"/>
    </row>
    <row r="2914" spans="2:2">
      <c r="B2914" s="15"/>
    </row>
    <row r="2915" spans="2:2">
      <c r="B2915" s="15"/>
    </row>
    <row r="2916" spans="2:2">
      <c r="B2916" s="15"/>
    </row>
    <row r="2917" spans="2:2">
      <c r="B2917" s="15"/>
    </row>
    <row r="2918" spans="2:2">
      <c r="B2918" s="15"/>
    </row>
    <row r="2919" spans="2:2">
      <c r="B2919" s="15"/>
    </row>
    <row r="2920" spans="2:2">
      <c r="B2920" s="15"/>
    </row>
    <row r="2921" spans="2:2">
      <c r="B2921" s="15"/>
    </row>
    <row r="2922" spans="2:2">
      <c r="B2922" s="15"/>
    </row>
    <row r="2923" spans="2:2">
      <c r="B2923" s="15"/>
    </row>
    <row r="2924" spans="2:2">
      <c r="B2924" s="15"/>
    </row>
    <row r="2925" spans="2:2">
      <c r="B2925" s="15"/>
    </row>
    <row r="2926" spans="2:2">
      <c r="B2926" s="15"/>
    </row>
    <row r="2927" spans="2:2">
      <c r="B2927" s="15"/>
    </row>
    <row r="2928" spans="2:2">
      <c r="B2928" s="15"/>
    </row>
    <row r="2929" spans="2:2">
      <c r="B2929" s="15"/>
    </row>
    <row r="2930" spans="2:2">
      <c r="B2930" s="15"/>
    </row>
    <row r="2931" spans="2:2">
      <c r="B2931" s="15"/>
    </row>
    <row r="2932" spans="2:2">
      <c r="B2932" s="15"/>
    </row>
    <row r="2933" spans="2:2">
      <c r="B2933" s="15"/>
    </row>
    <row r="2934" spans="2:2">
      <c r="B2934" s="15"/>
    </row>
    <row r="2935" spans="2:2">
      <c r="B2935" s="15"/>
    </row>
    <row r="2936" spans="2:2">
      <c r="B2936" s="15"/>
    </row>
    <row r="2937" spans="2:2">
      <c r="B2937" s="15"/>
    </row>
    <row r="2938" spans="2:2">
      <c r="B2938" s="15"/>
    </row>
    <row r="2939" spans="2:2">
      <c r="B2939" s="15"/>
    </row>
    <row r="2940" spans="2:2">
      <c r="B2940" s="15"/>
    </row>
    <row r="2941" spans="2:2">
      <c r="B2941" s="15"/>
    </row>
    <row r="2942" spans="2:2">
      <c r="B2942" s="15"/>
    </row>
    <row r="2943" spans="2:2">
      <c r="B2943" s="15"/>
    </row>
    <row r="2944" spans="2:2">
      <c r="B2944" s="15"/>
    </row>
    <row r="2945" spans="2:2">
      <c r="B2945" s="15"/>
    </row>
    <row r="2946" spans="2:2">
      <c r="B2946" s="15"/>
    </row>
    <row r="2947" spans="2:2">
      <c r="B2947" s="15"/>
    </row>
    <row r="2948" spans="2:2">
      <c r="B2948" s="15"/>
    </row>
    <row r="2949" spans="2:2">
      <c r="B2949" s="15"/>
    </row>
    <row r="2950" spans="2:2">
      <c r="B2950" s="15"/>
    </row>
    <row r="2951" spans="2:2">
      <c r="B2951" s="15"/>
    </row>
    <row r="2952" spans="2:2">
      <c r="B2952" s="15"/>
    </row>
    <row r="2953" spans="2:2">
      <c r="B2953" s="15"/>
    </row>
    <row r="2954" spans="2:2">
      <c r="B2954" s="15"/>
    </row>
    <row r="2955" spans="2:2">
      <c r="B2955" s="15"/>
    </row>
    <row r="2956" spans="2:2">
      <c r="B2956" s="15"/>
    </row>
    <row r="2957" spans="2:2">
      <c r="B2957" s="15"/>
    </row>
    <row r="2958" spans="2:2">
      <c r="B2958" s="15"/>
    </row>
    <row r="2959" spans="2:2">
      <c r="B2959" s="15"/>
    </row>
    <row r="2960" spans="2:2">
      <c r="B2960" s="15"/>
    </row>
    <row r="2961" spans="2:2">
      <c r="B2961" s="15"/>
    </row>
    <row r="2962" spans="2:2">
      <c r="B2962" s="15"/>
    </row>
    <row r="2963" spans="2:2">
      <c r="B2963" s="15"/>
    </row>
    <row r="2964" spans="2:2">
      <c r="B2964" s="15"/>
    </row>
    <row r="2965" spans="2:2">
      <c r="B2965" s="15"/>
    </row>
    <row r="2966" spans="2:2">
      <c r="B2966" s="15"/>
    </row>
    <row r="2967" spans="2:2">
      <c r="B2967" s="15"/>
    </row>
    <row r="2968" spans="2:2">
      <c r="B2968" s="15"/>
    </row>
    <row r="2969" spans="2:2">
      <c r="B2969" s="15"/>
    </row>
    <row r="2970" spans="2:2">
      <c r="B2970" s="15"/>
    </row>
    <row r="2971" spans="2:2">
      <c r="B2971" s="15"/>
    </row>
    <row r="2972" spans="2:2">
      <c r="B2972" s="15"/>
    </row>
    <row r="2973" spans="2:2">
      <c r="B2973" s="15"/>
    </row>
    <row r="2974" spans="2:2">
      <c r="B2974" s="15"/>
    </row>
    <row r="2975" spans="2:2">
      <c r="B2975" s="15"/>
    </row>
    <row r="2976" spans="2:2">
      <c r="B2976" s="15"/>
    </row>
    <row r="2977" spans="2:2">
      <c r="B2977" s="15"/>
    </row>
    <row r="2978" spans="2:2">
      <c r="B2978" s="15"/>
    </row>
    <row r="2979" spans="2:2">
      <c r="B2979" s="15"/>
    </row>
    <row r="2980" spans="2:2">
      <c r="B2980" s="15"/>
    </row>
    <row r="2981" spans="2:2">
      <c r="B2981" s="15"/>
    </row>
    <row r="2982" spans="2:2">
      <c r="B2982" s="15"/>
    </row>
    <row r="2983" spans="2:2">
      <c r="B2983" s="15"/>
    </row>
    <row r="2984" spans="2:2">
      <c r="B2984" s="15"/>
    </row>
    <row r="2985" spans="2:2">
      <c r="B2985" s="15"/>
    </row>
    <row r="2986" spans="2:2">
      <c r="B2986" s="15"/>
    </row>
    <row r="2987" spans="2:2">
      <c r="B2987" s="15"/>
    </row>
    <row r="2988" spans="2:2">
      <c r="B2988" s="15"/>
    </row>
    <row r="2989" spans="2:2">
      <c r="B2989" s="15"/>
    </row>
    <row r="2990" spans="2:2">
      <c r="B2990" s="15"/>
    </row>
    <row r="2991" spans="2:2">
      <c r="B2991" s="15"/>
    </row>
    <row r="2992" spans="2:2">
      <c r="B2992" s="15"/>
    </row>
    <row r="2993" spans="2:2">
      <c r="B2993" s="15"/>
    </row>
    <row r="2994" spans="2:2">
      <c r="B2994" s="15"/>
    </row>
    <row r="2995" spans="2:2">
      <c r="B2995" s="15"/>
    </row>
    <row r="2996" spans="2:2">
      <c r="B2996" s="15"/>
    </row>
    <row r="2997" spans="2:2">
      <c r="B2997" s="15"/>
    </row>
    <row r="2998" spans="2:2">
      <c r="B2998" s="15"/>
    </row>
    <row r="2999" spans="2:2">
      <c r="B2999" s="15"/>
    </row>
    <row r="3000" spans="2:2">
      <c r="B3000" s="15"/>
    </row>
    <row r="3001" spans="2:2">
      <c r="B3001" s="15"/>
    </row>
    <row r="3002" spans="2:2">
      <c r="B3002" s="15"/>
    </row>
    <row r="3003" spans="2:2">
      <c r="B3003" s="15"/>
    </row>
    <row r="3004" spans="2:2">
      <c r="B3004" s="15"/>
    </row>
    <row r="3005" spans="2:2">
      <c r="B3005" s="15"/>
    </row>
    <row r="3006" spans="2:2">
      <c r="B3006" s="15"/>
    </row>
    <row r="3007" spans="2:2">
      <c r="B3007" s="15"/>
    </row>
    <row r="3008" spans="2:2">
      <c r="B3008" s="15"/>
    </row>
    <row r="3009" spans="2:2">
      <c r="B3009" s="15"/>
    </row>
    <row r="3010" spans="2:2">
      <c r="B3010" s="15"/>
    </row>
    <row r="3011" spans="2:2">
      <c r="B3011" s="15"/>
    </row>
    <row r="3012" spans="2:2">
      <c r="B3012" s="15"/>
    </row>
    <row r="3013" spans="2:2">
      <c r="B3013" s="15"/>
    </row>
    <row r="3014" spans="2:2">
      <c r="B3014" s="15"/>
    </row>
    <row r="3015" spans="2:2">
      <c r="B3015" s="15"/>
    </row>
    <row r="3016" spans="2:2">
      <c r="B3016" s="15"/>
    </row>
    <row r="3017" spans="2:2">
      <c r="B3017" s="15"/>
    </row>
    <row r="3018" spans="2:2">
      <c r="B3018" s="15"/>
    </row>
    <row r="3019" spans="2:2">
      <c r="B3019" s="15"/>
    </row>
    <row r="3020" spans="2:2">
      <c r="B3020" s="15"/>
    </row>
    <row r="3021" spans="2:2">
      <c r="B3021" s="15"/>
    </row>
    <row r="3022" spans="2:2">
      <c r="B3022" s="15"/>
    </row>
    <row r="3023" spans="2:2">
      <c r="B3023" s="15"/>
    </row>
    <row r="3024" spans="2:2">
      <c r="B3024" s="15"/>
    </row>
    <row r="3025" spans="2:2">
      <c r="B3025" s="15"/>
    </row>
    <row r="3026" spans="2:2">
      <c r="B3026" s="15"/>
    </row>
    <row r="3027" spans="2:2">
      <c r="B3027" s="15"/>
    </row>
    <row r="3028" spans="2:2">
      <c r="B3028" s="15"/>
    </row>
    <row r="3029" spans="2:2">
      <c r="B3029" s="15"/>
    </row>
    <row r="3030" spans="2:2">
      <c r="B3030" s="15"/>
    </row>
    <row r="3031" spans="2:2">
      <c r="B3031" s="15"/>
    </row>
    <row r="3032" spans="2:2">
      <c r="B3032" s="15"/>
    </row>
    <row r="3033" spans="2:2">
      <c r="B3033" s="15"/>
    </row>
    <row r="3034" spans="2:2">
      <c r="B3034" s="15"/>
    </row>
    <row r="3035" spans="2:2">
      <c r="B3035" s="15"/>
    </row>
    <row r="3036" spans="2:2">
      <c r="B3036" s="15"/>
    </row>
    <row r="3037" spans="2:2">
      <c r="B3037" s="15"/>
    </row>
    <row r="3038" spans="2:2">
      <c r="B3038" s="15"/>
    </row>
    <row r="3039" spans="2:2">
      <c r="B3039" s="15"/>
    </row>
    <row r="3040" spans="2:2">
      <c r="B3040" s="15"/>
    </row>
    <row r="3041" spans="2:2">
      <c r="B3041" s="15"/>
    </row>
    <row r="3042" spans="2:2">
      <c r="B3042" s="15"/>
    </row>
    <row r="3043" spans="2:2">
      <c r="B3043" s="15"/>
    </row>
    <row r="3044" spans="2:2">
      <c r="B3044" s="15"/>
    </row>
    <row r="3045" spans="2:2">
      <c r="B3045" s="15"/>
    </row>
    <row r="3046" spans="2:2">
      <c r="B3046" s="15"/>
    </row>
    <row r="3047" spans="2:2">
      <c r="B3047" s="15"/>
    </row>
    <row r="3048" spans="2:2">
      <c r="B3048" s="15"/>
    </row>
    <row r="3049" spans="2:2">
      <c r="B3049" s="15"/>
    </row>
    <row r="3050" spans="2:2">
      <c r="B3050" s="15"/>
    </row>
    <row r="3051" spans="2:2">
      <c r="B3051" s="15"/>
    </row>
    <row r="3052" spans="2:2">
      <c r="B3052" s="15"/>
    </row>
    <row r="3053" spans="2:2">
      <c r="B3053" s="15"/>
    </row>
    <row r="3054" spans="2:2">
      <c r="B3054" s="15"/>
    </row>
    <row r="3055" spans="2:2">
      <c r="B3055" s="15"/>
    </row>
    <row r="3056" spans="2:2">
      <c r="B3056" s="15"/>
    </row>
    <row r="3057" spans="2:2">
      <c r="B3057" s="15"/>
    </row>
    <row r="3058" spans="2:2">
      <c r="B3058" s="15"/>
    </row>
    <row r="3059" spans="2:2">
      <c r="B3059" s="15"/>
    </row>
    <row r="3060" spans="2:2">
      <c r="B3060" s="15"/>
    </row>
    <row r="3061" spans="2:2">
      <c r="B3061" s="15"/>
    </row>
    <row r="3062" spans="2:2">
      <c r="B3062" s="15"/>
    </row>
    <row r="3063" spans="2:2">
      <c r="B3063" s="15"/>
    </row>
    <row r="3064" spans="2:2">
      <c r="B3064" s="15"/>
    </row>
    <row r="3065" spans="2:2">
      <c r="B3065" s="15"/>
    </row>
    <row r="3066" spans="2:2">
      <c r="B3066" s="15"/>
    </row>
    <row r="3067" spans="2:2">
      <c r="B3067" s="15"/>
    </row>
    <row r="3068" spans="2:2">
      <c r="B3068" s="15"/>
    </row>
    <row r="3069" spans="2:2">
      <c r="B3069" s="15"/>
    </row>
    <row r="3070" spans="2:2">
      <c r="B3070" s="15"/>
    </row>
    <row r="3071" spans="2:2">
      <c r="B3071" s="15"/>
    </row>
    <row r="3072" spans="2:2">
      <c r="B3072" s="15"/>
    </row>
    <row r="3073" spans="2:2">
      <c r="B3073" s="15"/>
    </row>
    <row r="3074" spans="2:2">
      <c r="B3074" s="15"/>
    </row>
    <row r="3075" spans="2:2">
      <c r="B3075" s="15"/>
    </row>
    <row r="3076" spans="2:2">
      <c r="B3076" s="15"/>
    </row>
    <row r="3077" spans="2:2">
      <c r="B3077" s="15"/>
    </row>
    <row r="3078" spans="2:2">
      <c r="B3078" s="15"/>
    </row>
    <row r="3079" spans="2:2">
      <c r="B3079" s="15"/>
    </row>
    <row r="3080" spans="2:2">
      <c r="B3080" s="15"/>
    </row>
    <row r="3081" spans="2:2">
      <c r="B3081" s="15"/>
    </row>
    <row r="3082" spans="2:2">
      <c r="B3082" s="15"/>
    </row>
    <row r="3083" spans="2:2">
      <c r="B3083" s="15"/>
    </row>
    <row r="3084" spans="2:2">
      <c r="B3084" s="15"/>
    </row>
    <row r="3085" spans="2:2">
      <c r="B3085" s="15"/>
    </row>
    <row r="3086" spans="2:2">
      <c r="B3086" s="15"/>
    </row>
    <row r="3087" spans="2:2">
      <c r="B3087" s="15"/>
    </row>
    <row r="3088" spans="2:2">
      <c r="B3088" s="15"/>
    </row>
    <row r="3089" spans="2:2">
      <c r="B3089" s="15"/>
    </row>
    <row r="3090" spans="2:2">
      <c r="B3090" s="15"/>
    </row>
    <row r="3091" spans="2:2">
      <c r="B3091" s="15"/>
    </row>
    <row r="3092" spans="2:2">
      <c r="B3092" s="15"/>
    </row>
    <row r="3093" spans="2:2">
      <c r="B3093" s="15"/>
    </row>
    <row r="3094" spans="2:2">
      <c r="B3094" s="15"/>
    </row>
    <row r="3095" spans="2:2">
      <c r="B3095" s="15"/>
    </row>
    <row r="3096" spans="2:2">
      <c r="B3096" s="15"/>
    </row>
    <row r="3097" spans="2:2">
      <c r="B3097" s="15"/>
    </row>
    <row r="3098" spans="2:2">
      <c r="B3098" s="15"/>
    </row>
    <row r="3099" spans="2:2">
      <c r="B3099" s="15"/>
    </row>
    <row r="3100" spans="2:2">
      <c r="B3100" s="15"/>
    </row>
    <row r="3101" spans="2:2">
      <c r="B3101" s="15"/>
    </row>
    <row r="3102" spans="2:2">
      <c r="B3102" s="15"/>
    </row>
    <row r="3103" spans="2:2">
      <c r="B3103" s="15"/>
    </row>
    <row r="3104" spans="2:2">
      <c r="B3104" s="15"/>
    </row>
    <row r="3105" spans="2:2">
      <c r="B3105" s="15"/>
    </row>
    <row r="3106" spans="2:2">
      <c r="B3106" s="15"/>
    </row>
    <row r="3107" spans="2:2">
      <c r="B3107" s="15"/>
    </row>
    <row r="3108" spans="2:2">
      <c r="B3108" s="15"/>
    </row>
    <row r="3109" spans="2:2">
      <c r="B3109" s="15"/>
    </row>
    <row r="3110" spans="2:2">
      <c r="B3110" s="15"/>
    </row>
    <row r="3111" spans="2:2">
      <c r="B3111" s="15"/>
    </row>
    <row r="3112" spans="2:2">
      <c r="B3112" s="15"/>
    </row>
    <row r="3113" spans="2:2">
      <c r="B3113" s="15"/>
    </row>
    <row r="3114" spans="2:2">
      <c r="B3114" s="15"/>
    </row>
    <row r="3115" spans="2:2">
      <c r="B3115" s="15"/>
    </row>
    <row r="3116" spans="2:2">
      <c r="B3116" s="15"/>
    </row>
    <row r="3117" spans="2:2">
      <c r="B3117" s="15"/>
    </row>
    <row r="3118" spans="2:2">
      <c r="B3118" s="15"/>
    </row>
    <row r="3119" spans="2:2">
      <c r="B3119" s="15"/>
    </row>
    <row r="3120" spans="2:2">
      <c r="B3120" s="15"/>
    </row>
    <row r="3121" spans="2:2">
      <c r="B3121" s="15"/>
    </row>
    <row r="3122" spans="2:2">
      <c r="B3122" s="15"/>
    </row>
    <row r="3123" spans="2:2">
      <c r="B3123" s="15"/>
    </row>
    <row r="3124" spans="2:2">
      <c r="B3124" s="15"/>
    </row>
    <row r="3125" spans="2:2">
      <c r="B3125" s="15"/>
    </row>
    <row r="3126" spans="2:2">
      <c r="B3126" s="15"/>
    </row>
    <row r="3127" spans="2:2">
      <c r="B3127" s="15"/>
    </row>
    <row r="3128" spans="2:2">
      <c r="B3128" s="15"/>
    </row>
    <row r="3129" spans="2:2">
      <c r="B3129" s="15"/>
    </row>
    <row r="3130" spans="2:2">
      <c r="B3130" s="15"/>
    </row>
    <row r="3131" spans="2:2">
      <c r="B3131" s="15"/>
    </row>
    <row r="3132" spans="2:2">
      <c r="B3132" s="15"/>
    </row>
    <row r="3133" spans="2:2">
      <c r="B3133" s="15"/>
    </row>
    <row r="3134" spans="2:2">
      <c r="B3134" s="15"/>
    </row>
    <row r="3135" spans="2:2">
      <c r="B3135" s="15"/>
    </row>
    <row r="3136" spans="2:2">
      <c r="B3136" s="15"/>
    </row>
    <row r="3137" spans="2:2">
      <c r="B3137" s="15"/>
    </row>
    <row r="3138" spans="2:2">
      <c r="B3138" s="15"/>
    </row>
    <row r="3139" spans="2:2">
      <c r="B3139" s="15"/>
    </row>
    <row r="3140" spans="2:2">
      <c r="B3140" s="15"/>
    </row>
    <row r="3141" spans="2:2">
      <c r="B3141" s="15"/>
    </row>
    <row r="3142" spans="2:2">
      <c r="B3142" s="15"/>
    </row>
    <row r="3143" spans="2:2">
      <c r="B3143" s="15"/>
    </row>
    <row r="3144" spans="2:2">
      <c r="B3144" s="15"/>
    </row>
    <row r="3145" spans="2:2">
      <c r="B3145" s="15"/>
    </row>
    <row r="3146" spans="2:2">
      <c r="B3146" s="15"/>
    </row>
    <row r="3147" spans="2:2">
      <c r="B3147" s="15"/>
    </row>
    <row r="3148" spans="2:2">
      <c r="B3148" s="15"/>
    </row>
    <row r="3149" spans="2:2">
      <c r="B3149" s="15"/>
    </row>
    <row r="3150" spans="2:2">
      <c r="B3150" s="15"/>
    </row>
    <row r="3151" spans="2:2">
      <c r="B3151" s="15"/>
    </row>
    <row r="3152" spans="2:2">
      <c r="B3152" s="15"/>
    </row>
    <row r="3153" spans="2:2">
      <c r="B3153" s="15"/>
    </row>
    <row r="3154" spans="2:2">
      <c r="B3154" s="15"/>
    </row>
    <row r="3155" spans="2:2">
      <c r="B3155" s="15"/>
    </row>
    <row r="3156" spans="2:2">
      <c r="B3156" s="15"/>
    </row>
    <row r="3157" spans="2:2">
      <c r="B3157" s="15"/>
    </row>
    <row r="3158" spans="2:2">
      <c r="B3158" s="15"/>
    </row>
    <row r="3159" spans="2:2">
      <c r="B3159" s="15"/>
    </row>
    <row r="3160" spans="2:2">
      <c r="B3160" s="15"/>
    </row>
    <row r="3161" spans="2:2">
      <c r="B3161" s="15"/>
    </row>
    <row r="3162" spans="2:2">
      <c r="B3162" s="15"/>
    </row>
    <row r="3163" spans="2:2">
      <c r="B3163" s="15"/>
    </row>
    <row r="3164" spans="2:2">
      <c r="B3164" s="15"/>
    </row>
    <row r="3165" spans="2:2">
      <c r="B3165" s="15"/>
    </row>
    <row r="3166" spans="2:2">
      <c r="B3166" s="15"/>
    </row>
    <row r="3167" spans="2:2">
      <c r="B3167" s="15"/>
    </row>
    <row r="3168" spans="2:2">
      <c r="B3168" s="15"/>
    </row>
    <row r="3169" spans="2:2">
      <c r="B3169" s="15"/>
    </row>
    <row r="3170" spans="2:2">
      <c r="B3170" s="15"/>
    </row>
    <row r="3171" spans="2:2">
      <c r="B3171" s="15"/>
    </row>
    <row r="3172" spans="2:2">
      <c r="B3172" s="15"/>
    </row>
    <row r="3173" spans="2:2">
      <c r="B3173" s="15"/>
    </row>
    <row r="3174" spans="2:2">
      <c r="B3174" s="15"/>
    </row>
    <row r="3175" spans="2:2">
      <c r="B3175" s="15"/>
    </row>
    <row r="3176" spans="2:2">
      <c r="B3176" s="15"/>
    </row>
    <row r="3177" spans="2:2">
      <c r="B3177" s="15"/>
    </row>
    <row r="3178" spans="2:2">
      <c r="B3178" s="15"/>
    </row>
    <row r="3179" spans="2:2">
      <c r="B3179" s="15"/>
    </row>
    <row r="3180" spans="2:2">
      <c r="B3180" s="15"/>
    </row>
    <row r="3181" spans="2:2">
      <c r="B3181" s="15"/>
    </row>
    <row r="3182" spans="2:2">
      <c r="B3182" s="15"/>
    </row>
    <row r="3183" spans="2:2">
      <c r="B3183" s="15"/>
    </row>
    <row r="3184" spans="2:2">
      <c r="B3184" s="15"/>
    </row>
    <row r="3185" spans="2:2">
      <c r="B3185" s="15"/>
    </row>
    <row r="3186" spans="2:2">
      <c r="B3186" s="15"/>
    </row>
    <row r="3187" spans="2:2">
      <c r="B3187" s="15"/>
    </row>
    <row r="3188" spans="2:2">
      <c r="B3188" s="15"/>
    </row>
    <row r="3189" spans="2:2">
      <c r="B3189" s="15"/>
    </row>
    <row r="3190" spans="2:2">
      <c r="B3190" s="15"/>
    </row>
    <row r="3191" spans="2:2">
      <c r="B3191" s="15"/>
    </row>
    <row r="3192" spans="2:2">
      <c r="B3192" s="15"/>
    </row>
    <row r="3193" spans="2:2">
      <c r="B3193" s="15"/>
    </row>
    <row r="3194" spans="2:2">
      <c r="B3194" s="15"/>
    </row>
    <row r="3195" spans="2:2">
      <c r="B3195" s="15"/>
    </row>
    <row r="3196" spans="2:2">
      <c r="B3196" s="15"/>
    </row>
    <row r="3197" spans="2:2">
      <c r="B3197" s="15"/>
    </row>
    <row r="3198" spans="2:2">
      <c r="B3198" s="15"/>
    </row>
    <row r="3199" spans="2:2">
      <c r="B3199" s="15"/>
    </row>
    <row r="3200" spans="2:2">
      <c r="B3200" s="15"/>
    </row>
    <row r="3201" spans="2:2">
      <c r="B3201" s="15"/>
    </row>
    <row r="3202" spans="2:2">
      <c r="B3202" s="15"/>
    </row>
    <row r="3203" spans="2:2">
      <c r="B3203" s="15"/>
    </row>
    <row r="3204" spans="2:2">
      <c r="B3204" s="15"/>
    </row>
    <row r="3205" spans="2:2">
      <c r="B3205" s="15"/>
    </row>
    <row r="3206" spans="2:2">
      <c r="B3206" s="15"/>
    </row>
    <row r="3207" spans="2:2">
      <c r="B3207" s="15"/>
    </row>
    <row r="3208" spans="2:2">
      <c r="B3208" s="15"/>
    </row>
    <row r="3209" spans="2:2">
      <c r="B3209" s="15"/>
    </row>
    <row r="3210" spans="2:2">
      <c r="B3210" s="15"/>
    </row>
    <row r="3211" spans="2:2">
      <c r="B3211" s="15"/>
    </row>
    <row r="3212" spans="2:2">
      <c r="B3212" s="15"/>
    </row>
    <row r="3213" spans="2:2">
      <c r="B3213" s="15"/>
    </row>
    <row r="3214" spans="2:2">
      <c r="B3214" s="15"/>
    </row>
    <row r="3215" spans="2:2">
      <c r="B3215" s="15"/>
    </row>
    <row r="3216" spans="2:2">
      <c r="B3216" s="15"/>
    </row>
    <row r="3217" spans="2:2">
      <c r="B3217" s="15"/>
    </row>
    <row r="3218" spans="2:2">
      <c r="B3218" s="15"/>
    </row>
    <row r="3219" spans="2:2">
      <c r="B3219" s="15"/>
    </row>
    <row r="3220" spans="2:2">
      <c r="B3220" s="15"/>
    </row>
    <row r="3221" spans="2:2">
      <c r="B3221" s="15"/>
    </row>
    <row r="3222" spans="2:2">
      <c r="B3222" s="15"/>
    </row>
    <row r="3223" spans="2:2">
      <c r="B3223" s="15"/>
    </row>
    <row r="3224" spans="2:2">
      <c r="B3224" s="15"/>
    </row>
    <row r="3225" spans="2:2">
      <c r="B3225" s="15"/>
    </row>
    <row r="3226" spans="2:2">
      <c r="B3226" s="15"/>
    </row>
    <row r="3227" spans="2:2">
      <c r="B3227" s="15"/>
    </row>
    <row r="3228" spans="2:2">
      <c r="B3228" s="15"/>
    </row>
    <row r="3229" spans="2:2">
      <c r="B3229" s="15"/>
    </row>
    <row r="3230" spans="2:2">
      <c r="B3230" s="15"/>
    </row>
    <row r="3231" spans="2:2">
      <c r="B3231" s="15"/>
    </row>
    <row r="3232" spans="2:2">
      <c r="B3232" s="15"/>
    </row>
    <row r="3233" spans="2:2">
      <c r="B3233" s="15"/>
    </row>
    <row r="3234" spans="2:2">
      <c r="B3234" s="15"/>
    </row>
    <row r="3235" spans="2:2">
      <c r="B3235" s="15"/>
    </row>
    <row r="3236" spans="2:2">
      <c r="B3236" s="15"/>
    </row>
    <row r="3237" spans="2:2">
      <c r="B3237" s="15"/>
    </row>
    <row r="3238" spans="2:2">
      <c r="B3238" s="15"/>
    </row>
    <row r="3239" spans="2:2">
      <c r="B3239" s="15"/>
    </row>
    <row r="3240" spans="2:2">
      <c r="B3240" s="15"/>
    </row>
    <row r="3241" spans="2:2">
      <c r="B3241" s="15"/>
    </row>
    <row r="3242" spans="2:2">
      <c r="B3242" s="15"/>
    </row>
    <row r="3243" spans="2:2">
      <c r="B3243" s="15"/>
    </row>
    <row r="3244" spans="2:2">
      <c r="B3244" s="15"/>
    </row>
    <row r="3245" spans="2:2">
      <c r="B3245" s="15"/>
    </row>
    <row r="3246" spans="2:2">
      <c r="B3246" s="15"/>
    </row>
    <row r="3247" spans="2:2">
      <c r="B3247" s="15"/>
    </row>
    <row r="3248" spans="2:2">
      <c r="B3248" s="15"/>
    </row>
    <row r="3249" spans="2:2">
      <c r="B3249" s="15"/>
    </row>
    <row r="3250" spans="2:2">
      <c r="B3250" s="15"/>
    </row>
    <row r="3251" spans="2:2">
      <c r="B3251" s="15"/>
    </row>
    <row r="3252" spans="2:2">
      <c r="B3252" s="15"/>
    </row>
    <row r="3253" spans="2:2">
      <c r="B3253" s="15"/>
    </row>
    <row r="3254" spans="2:2">
      <c r="B3254" s="15"/>
    </row>
    <row r="3255" spans="2:2">
      <c r="B3255" s="15"/>
    </row>
    <row r="3256" spans="2:2">
      <c r="B3256" s="15"/>
    </row>
    <row r="3257" spans="2:2">
      <c r="B3257" s="15"/>
    </row>
    <row r="3258" spans="2:2">
      <c r="B3258" s="15"/>
    </row>
    <row r="3259" spans="2:2">
      <c r="B3259" s="15"/>
    </row>
    <row r="3260" spans="2:2">
      <c r="B3260" s="15"/>
    </row>
    <row r="3261" spans="2:2">
      <c r="B3261" s="15"/>
    </row>
    <row r="3262" spans="2:2">
      <c r="B3262" s="15"/>
    </row>
    <row r="3263" spans="2:2">
      <c r="B3263" s="15"/>
    </row>
    <row r="3264" spans="2:2">
      <c r="B3264" s="15"/>
    </row>
    <row r="3265" spans="2:2">
      <c r="B3265" s="15"/>
    </row>
    <row r="3266" spans="2:2">
      <c r="B3266" s="15"/>
    </row>
    <row r="3267" spans="2:2">
      <c r="B3267" s="15"/>
    </row>
    <row r="3268" spans="2:2">
      <c r="B3268" s="15"/>
    </row>
    <row r="3269" spans="2:2">
      <c r="B3269" s="15"/>
    </row>
    <row r="3270" spans="2:2">
      <c r="B3270" s="15"/>
    </row>
    <row r="3271" spans="2:2">
      <c r="B3271" s="15"/>
    </row>
    <row r="3272" spans="2:2">
      <c r="B3272" s="15"/>
    </row>
    <row r="3273" spans="2:2">
      <c r="B3273" s="15"/>
    </row>
    <row r="3274" spans="2:2">
      <c r="B3274" s="15"/>
    </row>
    <row r="3275" spans="2:2">
      <c r="B3275" s="15"/>
    </row>
    <row r="3276" spans="2:2">
      <c r="B3276" s="15"/>
    </row>
    <row r="3277" spans="2:2">
      <c r="B3277" s="15"/>
    </row>
    <row r="3278" spans="2:2">
      <c r="B3278" s="15"/>
    </row>
    <row r="3279" spans="2:2">
      <c r="B3279" s="15"/>
    </row>
    <row r="3280" spans="2:2">
      <c r="B3280" s="15"/>
    </row>
    <row r="3281" spans="2:2">
      <c r="B3281" s="15"/>
    </row>
    <row r="3282" spans="2:2">
      <c r="B3282" s="15"/>
    </row>
    <row r="3283" spans="2:2">
      <c r="B3283" s="15"/>
    </row>
    <row r="3284" spans="2:2">
      <c r="B3284" s="15"/>
    </row>
    <row r="3285" spans="2:2">
      <c r="B3285" s="15"/>
    </row>
    <row r="3286" spans="2:2">
      <c r="B3286" s="15"/>
    </row>
    <row r="3287" spans="2:2">
      <c r="B3287" s="15"/>
    </row>
    <row r="3288" spans="2:2">
      <c r="B3288" s="15"/>
    </row>
    <row r="3289" spans="2:2">
      <c r="B3289" s="15"/>
    </row>
    <row r="3290" spans="2:2">
      <c r="B3290" s="15"/>
    </row>
    <row r="3291" spans="2:2">
      <c r="B3291" s="15"/>
    </row>
    <row r="3292" spans="2:2">
      <c r="B3292" s="15"/>
    </row>
    <row r="3293" spans="2:2">
      <c r="B3293" s="15"/>
    </row>
    <row r="3294" spans="2:2">
      <c r="B3294" s="15"/>
    </row>
    <row r="3295" spans="2:2">
      <c r="B3295" s="15"/>
    </row>
    <row r="3296" spans="2:2">
      <c r="B3296" s="15"/>
    </row>
    <row r="3297" spans="2:2">
      <c r="B3297" s="15"/>
    </row>
    <row r="3298" spans="2:2">
      <c r="B3298" s="15"/>
    </row>
    <row r="3299" spans="2:2">
      <c r="B3299" s="15"/>
    </row>
    <row r="3300" spans="2:2">
      <c r="B3300" s="15"/>
    </row>
    <row r="3301" spans="2:2">
      <c r="B3301" s="15"/>
    </row>
    <row r="3302" spans="2:2">
      <c r="B3302" s="15"/>
    </row>
    <row r="3303" spans="2:2">
      <c r="B3303" s="15"/>
    </row>
    <row r="3304" spans="2:2">
      <c r="B3304" s="15"/>
    </row>
    <row r="3305" spans="2:2">
      <c r="B3305" s="15"/>
    </row>
    <row r="3306" spans="2:2">
      <c r="B3306" s="15"/>
    </row>
    <row r="3307" spans="2:2">
      <c r="B3307" s="15"/>
    </row>
    <row r="3308" spans="2:2">
      <c r="B3308" s="15"/>
    </row>
    <row r="3309" spans="2:2">
      <c r="B3309" s="15"/>
    </row>
  </sheetData>
  <customSheetViews>
    <customSheetView guid="{E30F952E-9662-4702-BCA3-1BF47A2FADD1}" showPageBreaks="1" zeroValues="0" printArea="1" showRuler="0" topLeftCell="A50">
      <selection activeCell="A84" sqref="A84"/>
      <rowBreaks count="4" manualBreakCount="4">
        <brk id="47" max="26" man="1"/>
        <brk id="53" max="26" man="1"/>
        <brk id="99" max="26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56" orientation="landscape" r:id="rId1"/>
      <headerFooter alignWithMargins="0">
        <oddFooter>&amp;C&amp;P</oddFooter>
      </headerFooter>
    </customSheetView>
    <customSheetView guid="{2BDF3F9C-847A-4BF6-9B9A-CD6460D32E86}" showPageBreaks="1" zeroValues="0" printArea="1" showRuler="0">
      <selection activeCell="D6" sqref="D6"/>
      <rowBreaks count="2" manualBreakCount="2">
        <brk id="53" max="26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47" orientation="landscape" r:id="rId2"/>
      <headerFooter alignWithMargins="0">
        <oddFooter>&amp;C&amp;P</oddFooter>
      </headerFooter>
    </customSheetView>
    <customSheetView guid="{1BFBE920-2F06-4C9D-AB95-FB678695160F}" showPageBreaks="1" zeroValues="0" printArea="1" showRuler="0" topLeftCell="L27">
      <selection activeCell="AA79" sqref="AA79"/>
      <rowBreaks count="2" manualBreakCount="2">
        <brk id="53" max="26" man="1"/>
        <brk id="121" max="16383" man="1"/>
      </rowBreaks>
      <pageMargins left="0.41666666666666669" right="0.41666666666666669" top="0.41666666666666669" bottom="0.41666666666666669" header="0" footer="0"/>
      <printOptions horizontalCentered="1"/>
      <pageSetup paperSize="9" scale="54" orientation="landscape" r:id="rId3"/>
      <headerFooter alignWithMargins="0">
        <oddFooter>&amp;C&amp;P</oddFooter>
      </headerFooter>
    </customSheetView>
    <customSheetView guid="{9978FCDB-6EF3-4296-BBDE-4342DED1B3A4}" zeroValues="0" showRuler="0" topLeftCell="A83">
      <selection activeCell="X79" sqref="X79"/>
      <rowBreaks count="2" manualBreakCount="2">
        <brk id="53" max="26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56" orientation="landscape" r:id="rId4"/>
      <headerFooter alignWithMargins="0">
        <oddFooter>&amp;C&amp;P</oddFooter>
      </headerFooter>
    </customSheetView>
    <customSheetView guid="{E6B0E9F4-52A9-45DE-BE2F-507134BDD817}" zeroValues="0" showRuler="0" topLeftCell="A70">
      <selection activeCell="G103" sqref="G103"/>
      <rowBreaks count="3" manualBreakCount="3">
        <brk id="53" max="26" man="1"/>
        <brk id="115" max="16383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5"/>
      <headerFooter alignWithMargins="0">
        <oddFooter>&amp;C&amp;P</oddFooter>
      </headerFooter>
    </customSheetView>
    <customSheetView guid="{8A0726E3-0490-4F32-BA59-9116B596D73C}" showPageBreaks="1" zeroValues="0" printArea="1" showRuler="0">
      <selection sqref="A1:AA1"/>
      <rowBreaks count="3" manualBreakCount="3">
        <brk id="53" max="26" man="1"/>
        <brk id="114" max="16383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56" orientation="landscape" r:id="rId6"/>
      <headerFooter alignWithMargins="0">
        <oddFooter>&amp;C&amp;P</oddFooter>
      </headerFooter>
    </customSheetView>
    <customSheetView guid="{2542E74D-AA3C-4B7A-92FE-E7C393BC91CC}" showPageBreaks="1" zeroValues="0" printArea="1" showRuler="0" topLeftCell="A55">
      <pane xSplit="2" ySplit="3" topLeftCell="S94" activePane="bottomRight" state="frozen"/>
      <selection pane="bottomRight" activeCell="T108" sqref="T108"/>
      <rowBreaks count="2" manualBreakCount="2">
        <brk id="53" max="27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7"/>
      <headerFooter alignWithMargins="0">
        <oddFooter>&amp;C&amp;P</oddFooter>
      </headerFooter>
    </customSheetView>
    <customSheetView guid="{47179469-9DE1-4EA0-9D2D-29E66186B70F}" showPageBreaks="1" zeroValues="0" showRuler="0">
      <pane xSplit="2" topLeftCell="C1" activePane="topRight" state="frozen"/>
      <selection pane="topRight" activeCell="G75" sqref="G75"/>
      <rowBreaks count="2" manualBreakCount="2">
        <brk id="53" max="26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8"/>
      <headerFooter alignWithMargins="0">
        <oddFooter>&amp;C&amp;P</oddFooter>
      </headerFooter>
    </customSheetView>
    <customSheetView guid="{99DBDD77-3DCE-4744-B5A1-35F8CA6DDF76}" showPageBreaks="1" zeroValues="0" printArea="1" showRuler="0" topLeftCell="A62">
      <pane xSplit="2" topLeftCell="V1" activePane="topRight" state="frozen"/>
      <selection pane="topRight" activeCell="X79" sqref="X79"/>
      <rowBreaks count="2" manualBreakCount="2">
        <brk id="53" max="27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9"/>
      <headerFooter alignWithMargins="0">
        <oddFooter>&amp;C&amp;P</oddFooter>
      </headerFooter>
    </customSheetView>
    <customSheetView guid="{2E92DBC1-8901-11DA-98E2-0002444AE2FA}" scale="75" showPageBreaks="1" zeroValues="0" printArea="1" showRuler="0">
      <pane xSplit="2" ySplit="2" topLeftCell="L81" activePane="bottomRight" state="frozen"/>
      <selection pane="bottomRight" activeCell="L105" sqref="L105"/>
      <rowBreaks count="1" manualBreakCount="1">
        <brk id="53" max="26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10"/>
      <headerFooter alignWithMargins="0">
        <oddFooter>&amp;C&amp;P</oddFooter>
      </headerFooter>
    </customSheetView>
    <customSheetView guid="{47ADFA5E-6BC7-4D3C-A332-1C2D42DEC6A5}" showPageBreaks="1" zeroValues="0" printArea="1" showRuler="0" topLeftCell="D72">
      <selection activeCell="S113" sqref="S113"/>
      <rowBreaks count="2" manualBreakCount="2">
        <brk id="53" max="26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11"/>
      <headerFooter alignWithMargins="0">
        <oddFooter>&amp;C&amp;P</oddFooter>
      </headerFooter>
    </customSheetView>
    <customSheetView guid="{41CF07D3-2D42-45B6-AFFD-E4432541C500}" showPageBreaks="1" zeroValues="0" printArea="1" showRuler="0">
      <selection activeCell="A3" sqref="A3:A5"/>
      <rowBreaks count="3" manualBreakCount="3">
        <brk id="53" max="26" man="1"/>
        <brk id="115" max="16383" man="1"/>
        <brk id="117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12"/>
      <headerFooter alignWithMargins="0">
        <oddFooter>&amp;C&amp;P</oddFooter>
      </headerFooter>
    </customSheetView>
    <customSheetView guid="{842F90C3-1D95-4842-A7F3-3E8C39AF65BE}" showPageBreaks="1" zeroValues="0" printArea="1" showRuler="0">
      <pane xSplit="2" ySplit="5" topLeftCell="C6" activePane="bottomRight" state="frozen"/>
      <selection pane="bottomRight" activeCell="C6" sqref="C6"/>
      <rowBreaks count="2" manualBreakCount="2">
        <brk id="53" max="26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56" orientation="landscape" r:id="rId13"/>
      <headerFooter alignWithMargins="0">
        <oddFooter>&amp;C&amp;P</oddFooter>
      </headerFooter>
    </customSheetView>
    <customSheetView guid="{7D82D00F-17A8-46E0-9EC1-D7262CC83FCC}" showPageBreaks="1" zeroValues="0" printArea="1" showRuler="0">
      <selection activeCell="A2" sqref="A2:AA2"/>
      <rowBreaks count="2" manualBreakCount="2">
        <brk id="53" max="26" man="1"/>
        <brk id="115" max="16383" man="1"/>
      </row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14"/>
      <headerFooter alignWithMargins="0">
        <oddFooter>&amp;C&amp;P</oddFooter>
      </headerFooter>
    </customSheetView>
    <customSheetView guid="{586DAB59-E211-4596-850A-8D0C64FC1589}" showPageBreaks="1" zeroValues="0" printArea="1" showRuler="0" topLeftCell="A55">
      <pane xSplit="2" ySplit="3" topLeftCell="C58" activePane="bottomRight" state="frozen"/>
      <selection pane="bottomRight" activeCell="D58" sqref="D58"/>
      <rowBreaks count="3" manualBreakCount="3">
        <brk id="53" max="26" man="1"/>
        <brk id="114" max="16383" man="1"/>
        <brk id="117" max="16383" man="1"/>
      </rowBreaks>
      <colBreaks count="1" manualBreakCount="1">
        <brk id="27" max="1048575" man="1"/>
      </colBreaks>
      <pageMargins left="0.25" right="0.21" top="1.1100000000000001" bottom="0.27559055118110237" header="0.19685039370078741" footer="0.27559055118110237"/>
      <printOptions horizontalCentered="1"/>
      <pageSetup paperSize="9" scale="55" orientation="landscape" r:id="rId15"/>
      <headerFooter alignWithMargins="0">
        <oddFooter>&amp;C&amp;P</oddFooter>
      </headerFooter>
    </customSheetView>
    <customSheetView guid="{7205B0FD-D161-42A8-A25B-507840049816}" showPageBreaks="1" zeroValues="0" showRuler="0" topLeftCell="A88">
      <selection activeCell="C104" sqref="C104"/>
      <rowBreaks count="3" manualBreakCount="3">
        <brk id="53" max="26" man="1"/>
        <brk id="109" max="16383" man="1"/>
        <brk id="110" max="16383" man="1"/>
      </rowBreaks>
      <pageMargins left="0.41666666666666669" right="0.41666666666666669" top="0.41666666666666669" bottom="0.41666666666666669" header="0" footer="0"/>
      <printOptions horizontalCentered="1"/>
      <pageSetup paperSize="9" scale="51" orientation="landscape" r:id="rId16"/>
      <headerFooter alignWithMargins="0">
        <oddFooter>&amp;C&amp;P</oddFooter>
      </headerFooter>
    </customSheetView>
  </customSheetViews>
  <mergeCells count="90">
    <mergeCell ref="T56:V56"/>
    <mergeCell ref="H81:L81"/>
    <mergeCell ref="R82:R83"/>
    <mergeCell ref="S82:S83"/>
    <mergeCell ref="T82:V82"/>
    <mergeCell ref="N82:N83"/>
    <mergeCell ref="O56:Q56"/>
    <mergeCell ref="I82:I83"/>
    <mergeCell ref="J82:L82"/>
    <mergeCell ref="R81:V81"/>
    <mergeCell ref="M82:M83"/>
    <mergeCell ref="C81:G81"/>
    <mergeCell ref="C82:C83"/>
    <mergeCell ref="D82:D83"/>
    <mergeCell ref="E82:G82"/>
    <mergeCell ref="H82:H83"/>
    <mergeCell ref="A81:A83"/>
    <mergeCell ref="B81:B83"/>
    <mergeCell ref="M55:Q55"/>
    <mergeCell ref="E56:G56"/>
    <mergeCell ref="H56:H57"/>
    <mergeCell ref="I56:I57"/>
    <mergeCell ref="M81:Q81"/>
    <mergeCell ref="M56:M57"/>
    <mergeCell ref="N56:N57"/>
    <mergeCell ref="O82:Q82"/>
    <mergeCell ref="W56:W57"/>
    <mergeCell ref="R55:V55"/>
    <mergeCell ref="R56:R57"/>
    <mergeCell ref="X30:X31"/>
    <mergeCell ref="R30:R31"/>
    <mergeCell ref="W55:AA55"/>
    <mergeCell ref="Y56:AA56"/>
    <mergeCell ref="Y30:AA30"/>
    <mergeCell ref="X56:X57"/>
    <mergeCell ref="S56:S57"/>
    <mergeCell ref="A55:A57"/>
    <mergeCell ref="B55:B57"/>
    <mergeCell ref="A29:A31"/>
    <mergeCell ref="B29:B31"/>
    <mergeCell ref="J56:L56"/>
    <mergeCell ref="C55:G55"/>
    <mergeCell ref="H55:L55"/>
    <mergeCell ref="C56:C57"/>
    <mergeCell ref="D56:D57"/>
    <mergeCell ref="Y4:AA4"/>
    <mergeCell ref="I30:I31"/>
    <mergeCell ref="R29:V29"/>
    <mergeCell ref="W29:AA29"/>
    <mergeCell ref="S30:S31"/>
    <mergeCell ref="T30:V30"/>
    <mergeCell ref="W30:W31"/>
    <mergeCell ref="N30:N31"/>
    <mergeCell ref="O30:Q30"/>
    <mergeCell ref="J30:L30"/>
    <mergeCell ref="M30:M31"/>
    <mergeCell ref="H29:L29"/>
    <mergeCell ref="M29:Q29"/>
    <mergeCell ref="C30:C31"/>
    <mergeCell ref="D30:D31"/>
    <mergeCell ref="E30:G30"/>
    <mergeCell ref="H30:H31"/>
    <mergeCell ref="M3:Q3"/>
    <mergeCell ref="M4:M5"/>
    <mergeCell ref="W4:W5"/>
    <mergeCell ref="X4:X5"/>
    <mergeCell ref="C4:C5"/>
    <mergeCell ref="D4:D5"/>
    <mergeCell ref="N4:N5"/>
    <mergeCell ref="O4:Q4"/>
    <mergeCell ref="H4:H5"/>
    <mergeCell ref="I4:I5"/>
    <mergeCell ref="J4:L4"/>
    <mergeCell ref="E4:G4"/>
    <mergeCell ref="W3:AA3"/>
    <mergeCell ref="C29:G29"/>
    <mergeCell ref="R3:V3"/>
    <mergeCell ref="R4:R5"/>
    <mergeCell ref="S4:S5"/>
    <mergeCell ref="T4:V4"/>
    <mergeCell ref="W82:W83"/>
    <mergeCell ref="X82:X83"/>
    <mergeCell ref="Y82:AA82"/>
    <mergeCell ref="W81:AA81"/>
    <mergeCell ref="A1:AA1"/>
    <mergeCell ref="A2:AA2"/>
    <mergeCell ref="C3:G3"/>
    <mergeCell ref="B3:B5"/>
    <mergeCell ref="A3:A5"/>
    <mergeCell ref="H3:L3"/>
  </mergeCells>
  <phoneticPr fontId="0" type="noConversion"/>
  <printOptions horizontalCentered="1"/>
  <pageMargins left="0.23622047244094491" right="0.19685039370078741" top="0.78740157480314965" bottom="0.27559055118110237" header="0.19685039370078741" footer="0.27559055118110237"/>
  <pageSetup paperSize="9" scale="50" orientation="landscape" r:id="rId17"/>
  <headerFooter alignWithMargins="0">
    <oddFooter>&amp;C&amp;P</oddFooter>
  </headerFooter>
  <rowBreaks count="2" manualBreakCount="2">
    <brk id="54" max="26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Набор</vt:lpstr>
      <vt:lpstr>Набор!Область_печати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User</cp:lastModifiedBy>
  <cp:lastPrinted>2015-04-01T07:53:54Z</cp:lastPrinted>
  <dcterms:created xsi:type="dcterms:W3CDTF">2003-02-14T11:17:33Z</dcterms:created>
  <dcterms:modified xsi:type="dcterms:W3CDTF">2015-04-01T10:50:49Z</dcterms:modified>
</cp:coreProperties>
</file>